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S:\Delegation Oversight\DOA (MMA)\2019-2020 DOA\2020 DOA Tools\Medicare\"/>
    </mc:Choice>
  </mc:AlternateContent>
  <xr:revisionPtr revIDLastSave="0" documentId="13_ncr:1_{4265D2ED-5225-4964-B45D-E360C020A0EC}" xr6:coauthVersionLast="44" xr6:coauthVersionMax="44" xr10:uidLastSave="{00000000-0000-0000-0000-000000000000}"/>
  <bookViews>
    <workbookView xWindow="7380" yWindow="4485" windowWidth="21600" windowHeight="12735" activeTab="1" xr2:uid="{00000000-000D-0000-FFFF-FFFF00000000}"/>
  </bookViews>
  <sheets>
    <sheet name="QI 2020 DOA" sheetId="9" r:id="rId1"/>
    <sheet name="UM 2020 DOA" sheetId="8" r:id="rId2"/>
    <sheet name="2020 CMC PP - Care Management" sheetId="10" r:id="rId3"/>
  </sheets>
  <definedNames>
    <definedName name="_xlnm.Print_Area" localSheetId="0">'QI 2020 DOA'!$A$1:$P$58</definedName>
    <definedName name="_xlnm.Print_Area" localSheetId="1">'UM 2020 DOA'!$A$1:$Q$155</definedName>
    <definedName name="QM">#REF!</definedName>
    <definedName name="yesno" localSheetId="0">'QI 2020 DOA'!$H$18:$H$19</definedName>
    <definedName name="yesno" localSheetId="1">'UM 2020 DOA'!$H$25:$H$26</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65" i="8" l="1"/>
  <c r="E166" i="8" s="1"/>
  <c r="D165" i="8"/>
  <c r="D166" i="8" s="1"/>
  <c r="O165" i="8" s="1"/>
  <c r="E160" i="10" l="1"/>
  <c r="E159" i="10"/>
  <c r="E158" i="10" s="1"/>
  <c r="A160" i="10" s="1"/>
  <c r="A158" i="10"/>
  <c r="A157" i="10"/>
  <c r="A156" i="10"/>
  <c r="A155" i="10"/>
  <c r="A154" i="10"/>
  <c r="A153" i="10"/>
  <c r="A152" i="10"/>
  <c r="A151" i="10"/>
  <c r="A150" i="10"/>
  <c r="E116" i="10"/>
  <c r="E115" i="10"/>
  <c r="E104" i="10" s="1"/>
  <c r="E114" i="10"/>
  <c r="D158" i="10" s="1"/>
  <c r="E97" i="10"/>
  <c r="E96" i="10"/>
  <c r="E95" i="10"/>
  <c r="D157" i="10" s="1"/>
  <c r="E92" i="10"/>
  <c r="E91" i="10"/>
  <c r="E90" i="10" s="1"/>
  <c r="D156" i="10" s="1"/>
  <c r="E77" i="10"/>
  <c r="E75" i="10" s="1"/>
  <c r="D155" i="10" s="1"/>
  <c r="E76" i="10"/>
  <c r="E65" i="10"/>
  <c r="E64" i="10"/>
  <c r="E63" i="10" s="1"/>
  <c r="D154" i="10" s="1"/>
  <c r="E50" i="10"/>
  <c r="E49" i="10"/>
  <c r="E48" i="10"/>
  <c r="D153" i="10" s="1"/>
  <c r="E28" i="10"/>
  <c r="E27" i="10"/>
  <c r="E26" i="10" s="1"/>
  <c r="D152" i="10" s="1"/>
  <c r="E15" i="10"/>
  <c r="E13" i="10" s="1"/>
  <c r="D151" i="10" s="1"/>
  <c r="E14" i="10"/>
  <c r="E5" i="10"/>
  <c r="E4" i="10"/>
  <c r="E3" i="10" s="1"/>
  <c r="D150" i="10" s="1"/>
  <c r="E57" i="9" l="1"/>
  <c r="E58" i="9" s="1"/>
  <c r="D57" i="9"/>
  <c r="D58" i="9" s="1"/>
  <c r="C56" i="9"/>
  <c r="E50" i="9"/>
  <c r="E51" i="9" s="1"/>
  <c r="D50" i="9"/>
  <c r="O50" i="9" s="1"/>
  <c r="C49" i="9"/>
  <c r="E43" i="9"/>
  <c r="E42" i="9"/>
  <c r="D42" i="9"/>
  <c r="D43" i="9" s="1"/>
  <c r="C41" i="9"/>
  <c r="E32" i="9"/>
  <c r="E33" i="9" s="1"/>
  <c r="D32" i="9"/>
  <c r="D33" i="9" s="1"/>
  <c r="C31" i="9"/>
  <c r="E25" i="9"/>
  <c r="E24" i="9"/>
  <c r="D24" i="9"/>
  <c r="D25" i="9" s="1"/>
  <c r="C23" i="9"/>
  <c r="E16" i="9"/>
  <c r="O15" i="9"/>
  <c r="E15" i="9"/>
  <c r="D15" i="9"/>
  <c r="D16" i="9" s="1"/>
  <c r="C14" i="9"/>
  <c r="P3" i="9"/>
  <c r="O32" i="9" l="1"/>
  <c r="D51" i="9"/>
  <c r="O24" i="9"/>
  <c r="O42" i="9"/>
  <c r="O57" i="9"/>
  <c r="E152" i="8" l="1"/>
  <c r="D152" i="8"/>
  <c r="C152" i="8"/>
  <c r="C151" i="8"/>
  <c r="D153" i="8" s="1"/>
  <c r="E142" i="8"/>
  <c r="D142" i="8"/>
  <c r="C142" i="8"/>
  <c r="C141" i="8"/>
  <c r="E143" i="8" s="1"/>
  <c r="E132" i="8"/>
  <c r="E133" i="8" s="1"/>
  <c r="D132" i="8"/>
  <c r="D133" i="8" s="1"/>
  <c r="O132" i="8" s="1"/>
  <c r="C132" i="8"/>
  <c r="C131" i="8"/>
  <c r="E123" i="8"/>
  <c r="D123" i="8"/>
  <c r="C123" i="8"/>
  <c r="C122" i="8"/>
  <c r="E116" i="8"/>
  <c r="E117" i="8" s="1"/>
  <c r="D116" i="8"/>
  <c r="C116" i="8"/>
  <c r="C115" i="8"/>
  <c r="D117" i="8" s="1"/>
  <c r="E107" i="8"/>
  <c r="D107" i="8"/>
  <c r="C107" i="8"/>
  <c r="C106" i="8"/>
  <c r="E108" i="8" s="1"/>
  <c r="E100" i="8"/>
  <c r="E101" i="8" s="1"/>
  <c r="D100" i="8"/>
  <c r="D101" i="8" s="1"/>
  <c r="O100" i="8" s="1"/>
  <c r="C100" i="8"/>
  <c r="C99" i="8"/>
  <c r="E89" i="8"/>
  <c r="D89" i="8"/>
  <c r="C89" i="8"/>
  <c r="C88" i="8"/>
  <c r="E82" i="8"/>
  <c r="D82" i="8"/>
  <c r="C82" i="8"/>
  <c r="C81" i="8"/>
  <c r="E75" i="8"/>
  <c r="E76" i="8" s="1"/>
  <c r="D75" i="8"/>
  <c r="C75" i="8"/>
  <c r="C74" i="8"/>
  <c r="E68" i="8"/>
  <c r="E67" i="8"/>
  <c r="D67" i="8"/>
  <c r="D68" i="8" s="1"/>
  <c r="O67" i="8" s="1"/>
  <c r="C67" i="8"/>
  <c r="C66" i="8"/>
  <c r="E58" i="8"/>
  <c r="D58" i="8"/>
  <c r="C58" i="8"/>
  <c r="C57" i="8"/>
  <c r="E59" i="8" s="1"/>
  <c r="E46" i="8"/>
  <c r="D46" i="8"/>
  <c r="C46" i="8"/>
  <c r="C45" i="8"/>
  <c r="D47" i="8" s="1"/>
  <c r="E39" i="8"/>
  <c r="D39" i="8"/>
  <c r="D40" i="8" s="1"/>
  <c r="C39" i="8"/>
  <c r="C38" i="8"/>
  <c r="E40" i="8" s="1"/>
  <c r="E32" i="8"/>
  <c r="E33" i="8" s="1"/>
  <c r="D32" i="8"/>
  <c r="C32" i="8"/>
  <c r="C31" i="8"/>
  <c r="D33" i="8" s="1"/>
  <c r="E20" i="8"/>
  <c r="D20" i="8"/>
  <c r="C20" i="8"/>
  <c r="C19" i="8"/>
  <c r="D21" i="8" s="1"/>
  <c r="E14" i="8"/>
  <c r="D14" i="8"/>
  <c r="C14" i="8"/>
  <c r="C13" i="8"/>
  <c r="D15" i="8" s="1"/>
  <c r="O32" i="8" l="1"/>
  <c r="O39" i="8"/>
  <c r="E83" i="8"/>
  <c r="E124" i="8"/>
  <c r="D143" i="8"/>
  <c r="O142" i="8" s="1"/>
  <c r="E47" i="8"/>
  <c r="O46" i="8" s="1"/>
  <c r="D83" i="8"/>
  <c r="D90" i="8"/>
  <c r="D108" i="8"/>
  <c r="O107" i="8" s="1"/>
  <c r="E15" i="8"/>
  <c r="O14" i="8" s="1"/>
  <c r="D76" i="8"/>
  <c r="O75" i="8" s="1"/>
  <c r="E153" i="8"/>
  <c r="O152" i="8" s="1"/>
  <c r="O116" i="8"/>
  <c r="O82" i="8"/>
  <c r="D59" i="8"/>
  <c r="O58" i="8" s="1"/>
  <c r="D124" i="8"/>
  <c r="O123" i="8" s="1"/>
  <c r="E21" i="8"/>
  <c r="O20" i="8" s="1"/>
  <c r="E90" i="8"/>
  <c r="O89" i="8" s="1"/>
  <c r="P3" i="8" l="1"/>
</calcChain>
</file>

<file path=xl/sharedStrings.xml><?xml version="1.0" encoding="utf-8"?>
<sst xmlns="http://schemas.openxmlformats.org/spreadsheetml/2006/main" count="531" uniqueCount="282">
  <si>
    <t>Comment /Guidance</t>
  </si>
  <si>
    <t>Requirement Met</t>
  </si>
  <si>
    <t>Score</t>
  </si>
  <si>
    <t>X</t>
  </si>
  <si>
    <t>IPA:</t>
  </si>
  <si>
    <t xml:space="preserve">Date: </t>
  </si>
  <si>
    <t>% of Requirement Met</t>
  </si>
  <si>
    <t>Column1</t>
  </si>
  <si>
    <t>Include:  Document Name, Page
and Sections</t>
  </si>
  <si>
    <t>Point Value</t>
  </si>
  <si>
    <t>Dignity Health Medical Network - 00B</t>
  </si>
  <si>
    <t>Epic Health Plan - 01U</t>
  </si>
  <si>
    <t>Regal Medical Group - 02H</t>
  </si>
  <si>
    <t>Desert Oasis Healthcare - 03H</t>
  </si>
  <si>
    <t>Heritage Victor Valley Medical Group - 04H</t>
  </si>
  <si>
    <t>PrimeCare Medical Network - 01S</t>
  </si>
  <si>
    <t>Riverside Medical Clinic - 02R</t>
  </si>
  <si>
    <t>American Specialty Health - ASH</t>
  </si>
  <si>
    <t>Kaiser - 00X</t>
  </si>
  <si>
    <t>Allied Pacific of California - 01P</t>
  </si>
  <si>
    <t>Alpha Care Medical Group - 00A</t>
  </si>
  <si>
    <t>Horizon Valley Medical Group - 01T</t>
  </si>
  <si>
    <t>Inland Faculty Medical Group - 00F</t>
  </si>
  <si>
    <t>La Salle Medical Associates - 00E</t>
  </si>
  <si>
    <t>Physicians Health Network - 00N</t>
  </si>
  <si>
    <t xml:space="preserve">Choice Network - 01Y </t>
  </si>
  <si>
    <t>Delegation Oversight Annual Audit</t>
  </si>
  <si>
    <t>NCQA UM 1: Utilization Program Structure</t>
  </si>
  <si>
    <t>The organization’s UM program has clearly defined structures and processes, and assigns responsibility to appropriate individuals.</t>
  </si>
  <si>
    <t>The organization’s UM program description includes the following:</t>
  </si>
  <si>
    <t>Involvement of a designated senior-level physician in UM program implementation.</t>
  </si>
  <si>
    <t>The program scope and process used to determine benefit coverage and medical necessity.</t>
  </si>
  <si>
    <t xml:space="preserve">Information sources used to determine benefit coverage and medical necessity. </t>
  </si>
  <si>
    <t>The organization annually evaluates and updates the UM program, as necessary.</t>
  </si>
  <si>
    <t>NCQA UM 2: Clinical Criteria for UM Decisions</t>
  </si>
  <si>
    <t>Element A:  UM Criteria</t>
  </si>
  <si>
    <t>Element A:  Written Program Description</t>
  </si>
  <si>
    <t>Has written policies for applying the criteria based on individual needs.</t>
  </si>
  <si>
    <t>Has written policies for applying the criteria based on an assessment of the local delivery system.</t>
  </si>
  <si>
    <t>Involves appropriate practitioners in developing, adopting and reviewing criteria.</t>
  </si>
  <si>
    <t xml:space="preserve">Annually reviews the UM criteria and the procedures for applying them, and updates the criteria when appropriate.  </t>
  </si>
  <si>
    <t>Element B:  Annual Evaluation</t>
  </si>
  <si>
    <t>Element B:  Availability of Criteria</t>
  </si>
  <si>
    <t>The organization:</t>
  </si>
  <si>
    <t>States in writing how practitioners can obtain UM criteria</t>
  </si>
  <si>
    <t>Makes the criteria available to its practitioners upon request</t>
  </si>
  <si>
    <t>Element C:  Consistency in Applying Criteria</t>
  </si>
  <si>
    <t>At least annually, the organization:</t>
  </si>
  <si>
    <t xml:space="preserve">Evaluates the consistency with which health care professionals involved in UM apply criteria in decision making. </t>
  </si>
  <si>
    <t>Acts on opportunities to improve consistency, if applicable</t>
  </si>
  <si>
    <t>NCQA UM 3:  Communication Services</t>
  </si>
  <si>
    <t xml:space="preserve">The organization provides access to staff for members and practitioners seeking information about the UM process and the authorization of care. </t>
  </si>
  <si>
    <t>Element A:  Access to Staff</t>
  </si>
  <si>
    <t xml:space="preserve">The organization provides the following communication services for members and practitioners:  </t>
  </si>
  <si>
    <t>Staff are available at least eight hours a day during normal business hours for inbound collect or toll-free calls regarding UM issues.</t>
  </si>
  <si>
    <t>Staff are identified by name, title and organization name when initiating or returning calls regarding UM issues.</t>
  </si>
  <si>
    <t>TDD/TTY services for members who need them.</t>
  </si>
  <si>
    <t>NCQA UM 4:  Appropriate Professionals</t>
  </si>
  <si>
    <t>Element A:  Licensed Health Professionals</t>
  </si>
  <si>
    <t>Qualified licensed health professionals assess the clinical information used to support UM decisions.</t>
  </si>
  <si>
    <t>The organization has written procedures:</t>
  </si>
  <si>
    <t>Specifying the type of personnel responsible for each level of UM decision making.</t>
  </si>
  <si>
    <t>A written description of the program structure</t>
  </si>
  <si>
    <t>Total Requirements Element A - Written Program Description</t>
  </si>
  <si>
    <t>Total Requirements Element B - Annual Evaluation</t>
  </si>
  <si>
    <t>Total Requirements Element A - UM Criteria</t>
  </si>
  <si>
    <t>Total Requirements Element B - Availability of Criteria</t>
  </si>
  <si>
    <t>Total Requirements Element C - Consistency in Applying Criteria</t>
  </si>
  <si>
    <t>Total Requirements Element A - Access to Staff</t>
  </si>
  <si>
    <t>Total Requirements Element A - Licensed Health Professionals</t>
  </si>
  <si>
    <t>Element B:  Use of Practitioners for UM Decisions</t>
  </si>
  <si>
    <t>The organization has a written job description with qualifications for practitioners who review denials of care based on medical necessity.  Practitioners are required to have:</t>
  </si>
  <si>
    <t>Education, training or professional experience in medical or clinical practice.</t>
  </si>
  <si>
    <t>A current clinical license to practice or an administrative license to review UM cases.</t>
  </si>
  <si>
    <t>Total Requirements Element A - 
Use of Practitioners for UM Decisions</t>
  </si>
  <si>
    <t>Element C:  Practitioner Review of Nonbehavioral Healthcare Denials</t>
  </si>
  <si>
    <t>Total Requirements Element C - Practitioner Review of Nonbehavioral Healthcare Denials</t>
  </si>
  <si>
    <t>The organization uses a physician or other health care professional, as appropriate, to review any nonbehavioral healthcare denial based on medical necessity.</t>
  </si>
  <si>
    <t>Element F:  Use of Board-Certified Consultants</t>
  </si>
  <si>
    <t>Total Requirements Element F - 
Use of Board-Certified Consultants</t>
  </si>
  <si>
    <t>NCQA UM 5:  Timeliness of UM Decisions</t>
  </si>
  <si>
    <t>The organization makes UM decisions in a timely manner to accommodate the clinical urgency of the situation.</t>
  </si>
  <si>
    <t xml:space="preserve">The organization makes UM decisions in a timely manner to minimize any disruption in the provision of health care. </t>
  </si>
  <si>
    <t>For Medicare and Medicaid urgent concurrent decisions, the organization gives electronic or written notification of the decision to practitioners and members within 72 hours of the request.</t>
  </si>
  <si>
    <t>For urgent preservice decisions, the organization gives electronic or written notification of the decision to practitioners and members within 72 hours of the request.</t>
  </si>
  <si>
    <t>For nonurgent preservice decisions, the organization gives electronic or written notification of the decision to practitioners and members within 14 calendar days of the request.</t>
  </si>
  <si>
    <t>For postservice decisions, the organization gives electronic or written notification of the decision to practitioners and members within 30 calendar days of the request.</t>
  </si>
  <si>
    <t>Total Requirements Element A - 
Notification of Nonbehavioral Decisions</t>
  </si>
  <si>
    <t xml:space="preserve">Element D:  UM Timeliness Report </t>
  </si>
  <si>
    <t>The organization monitors and submits a report for timeliness of:</t>
  </si>
  <si>
    <t>Nonbehavioral UM decision making</t>
  </si>
  <si>
    <t>Notification of nonbehavioral UM decisions.</t>
  </si>
  <si>
    <t>Total Requirements Element D - UM Timeliness Report</t>
  </si>
  <si>
    <t>NCQA UM 6:  Clinical Information</t>
  </si>
  <si>
    <t>Element A:  Relevant Information for Nonbehavioral Healthcare Decisions</t>
  </si>
  <si>
    <t>NCQA UM 7:  Denial Notices</t>
  </si>
  <si>
    <t>Element A:  Discussing a Denial With a Reviewer</t>
  </si>
  <si>
    <t xml:space="preserve">The organization gives practitioners the opportunity to discuss nonbehavioral healthcare UM denial decisions with a physician or other appropriate reviewer. </t>
  </si>
  <si>
    <t>Total Requirements Element A - Relevant Information for Nonbehavioral Healthcare Decisions</t>
  </si>
  <si>
    <t>Total Requirements Element A - 
Discussing a Denial With a Reviewer</t>
  </si>
  <si>
    <t>Element B:  Written Notification of Nonbehavioral Healthcare Denials</t>
  </si>
  <si>
    <t>A reference to the benefit provision, guidelines, protocol or other similar criterion on which the denial decision is based.</t>
  </si>
  <si>
    <t>A statement that members can obtain a copy of the actual benefit provision, guidelines, protocol or other similar criterion on which the denial decision was based, upon request.</t>
  </si>
  <si>
    <t>Total Requirements Element B - Written Notification of Nonbehavioral Healthcare Denials</t>
  </si>
  <si>
    <t>Element C:   Nonbehavioral Healthcare Notice of Appeal Rights/Process</t>
  </si>
  <si>
    <t>The organization's written notification of nonbehavioral healthcare denials, provided to members and their treating practitioners, contains the following information:</t>
  </si>
  <si>
    <t>The organization's written nonbehavioral healthcare denial notification to members and their treating practitioners contains the following information:</t>
  </si>
  <si>
    <t>A description of appeal rights, including the right to submit written comments, documents or other information relevant to the appeal.</t>
  </si>
  <si>
    <t>An explanation of the appeal process ,including members' rights to representation and appeal time frames.</t>
  </si>
  <si>
    <t>Notification that expedited external review can occur concurrently with the internal appeals process for urgent care.</t>
  </si>
  <si>
    <t>A description of the expedited appeal process for urgent preservice or urgent concurrent denials.</t>
  </si>
  <si>
    <t>NCQA MED 9:  UM Decisions About Payment and Services</t>
  </si>
  <si>
    <t>The organization makes decisions about utilization management request in a timely manner for Medicaid members</t>
  </si>
  <si>
    <t>The organization distributes a statement to all members and to all practitioners, providers and employees who make UM decisions, affirming the following:</t>
  </si>
  <si>
    <t>Financial incentives for UM decision makers do not encourage decisions that result in underutilization.</t>
  </si>
  <si>
    <t>Total Requirements Element C - Nonbehavioral Healthcare Notice of Appeal Rights/Process</t>
  </si>
  <si>
    <t>Element D: Affirmative Statement about Incentives</t>
  </si>
  <si>
    <t>Total Requirements Element D - 
Affirmative Statement about Incentives</t>
  </si>
  <si>
    <t>The organization uses written criteria based on sound clinical evidence to make utilization decisions, and specifies procedures for appropriately applying the criteria.</t>
  </si>
  <si>
    <t xml:space="preserve">The organization applies objective and evidence-based criteria and takes individual circumstances and the local delivery system into account when determining the medical appropriateness of health care services. </t>
  </si>
  <si>
    <t xml:space="preserve">Has written UM decision-making criteria that are objective and based on medical evidence. </t>
  </si>
  <si>
    <t>Staff can receive inbound communication regarding UM issues after normal business hours.</t>
  </si>
  <si>
    <t>Language assistance for members to discuss UM issues.</t>
  </si>
  <si>
    <t>Requiring appropriately licensed professionals to supervise all medical necessity decisions.</t>
  </si>
  <si>
    <t>Has written procedures for using board-certified consultants to assist in making medical necessity determinations.</t>
  </si>
  <si>
    <t>Provides evidence that it uses board-certified consultants for medical necessity determinations.</t>
  </si>
  <si>
    <t xml:space="preserve">When determining coverage based on medical necessity, the organization obtains relevant clinical information and consults with the treating practitioner. </t>
  </si>
  <si>
    <t xml:space="preserve">There is documentation that the organization gathers relevant clinical information consistently to support nonbehavioral healthcare UM decision making. </t>
  </si>
  <si>
    <t>The specific reasons for the denial, in easily understandable language.</t>
  </si>
  <si>
    <t>UM decision making is based only on appropriateness of care and service and existence of coverage.</t>
  </si>
  <si>
    <t>The organization does not specifically reward practitioners or other individuals for issuing denials of coverage.</t>
  </si>
  <si>
    <t>Element A: Notification of Nonbehavioral Decisions</t>
  </si>
  <si>
    <t>UM Total Score:</t>
  </si>
  <si>
    <t>QI Total Score:</t>
  </si>
  <si>
    <t>01P - Allied Pacific (Network Medical Management/NMM)</t>
  </si>
  <si>
    <t>00A - Alpha Care Medical Group</t>
  </si>
  <si>
    <t>NCQA QI 1: Program Structure</t>
  </si>
  <si>
    <t>ASH - American Specialty Health</t>
  </si>
  <si>
    <t xml:space="preserve">The organization clearly defines its quality improvement (QI) structures and processes and assigns responsibility to appropriate individuals. </t>
  </si>
  <si>
    <t>01Y - Choice Physicians Network (Horizon)</t>
  </si>
  <si>
    <t>Element A - QI Program Structure</t>
  </si>
  <si>
    <t>0DT - Delta Dental</t>
  </si>
  <si>
    <t>03H - Desert Oasis Healthcare</t>
  </si>
  <si>
    <t>The QI program structure.</t>
  </si>
  <si>
    <t>00B - Dignity Health Medical Group (Dignity Health Medical Foundation)</t>
  </si>
  <si>
    <t xml:space="preserve">Involvement of a designated physician in the QI program. </t>
  </si>
  <si>
    <t>01W - Dignity Health Physicians Network (Dignity Health Medical Foundation)</t>
  </si>
  <si>
    <t xml:space="preserve">Oversight of QI functions of the organization by the QI Committee. </t>
  </si>
  <si>
    <t>01U - Epic</t>
  </si>
  <si>
    <t xml:space="preserve">Objectives for serving a culturally and linguistically diverse membership. </t>
  </si>
  <si>
    <t>01T - Horizon Valley Medical Group</t>
  </si>
  <si>
    <t>Total Requirements Element A - QI Program Structure</t>
  </si>
  <si>
    <t>00E - La Salle Medical Associates (Network Medical Management/NMM)</t>
  </si>
  <si>
    <t>00N - Physicians Health Network</t>
  </si>
  <si>
    <t>01G - Pomona Valley Medical Group: Medi-Cal</t>
  </si>
  <si>
    <t>Element B - Annual Work Plan</t>
  </si>
  <si>
    <t>01G - Pomona Valley Medical Group: Medicare</t>
  </si>
  <si>
    <t>The organization documents and executes a QI annual work plan that reflects ongoing activities throughout the year and addresses:</t>
  </si>
  <si>
    <t>01S - PrimeCare</t>
  </si>
  <si>
    <t>Yearly planned QI activities and objectives.</t>
  </si>
  <si>
    <t>02H - Regal Medical Group:  Medi-Cal</t>
  </si>
  <si>
    <t>Time frame from each activity's completion.</t>
  </si>
  <si>
    <t>02H - Regal Medical Group:  Medicare</t>
  </si>
  <si>
    <t>Staff members responsible for each activity.</t>
  </si>
  <si>
    <t>Evaluation of the QI program.</t>
  </si>
  <si>
    <t>Total Requirements Element B - Annual Work Plan</t>
  </si>
  <si>
    <t>Element C - Annual Evaluation</t>
  </si>
  <si>
    <t>The organization conducts an annual written evaluationof the QI program that includes the following information:</t>
  </si>
  <si>
    <t xml:space="preserve">A description of completed and ongoing QI activities that address quality and safety of clinical care and quality of service. </t>
  </si>
  <si>
    <t>Trending of measures to assess performance in the quality and safety of clinical care and quality of service.</t>
  </si>
  <si>
    <t xml:space="preserve">Analysis and evaluation of the overall effectiveness of the QI program and of its progress toward influencing networkwide safe clinical practices. </t>
  </si>
  <si>
    <t>Element D - QI Committee Responsibilities</t>
  </si>
  <si>
    <t>The organization's QI Committee:</t>
  </si>
  <si>
    <t>Recommends policy decisions.</t>
  </si>
  <si>
    <t>Analyzes and evaluates the results of QI activities.</t>
  </si>
  <si>
    <t xml:space="preserve">Ensures practitioner participation in the QI program through planning, design, implementation or review. </t>
  </si>
  <si>
    <t xml:space="preserve">Identifies needed actions. </t>
  </si>
  <si>
    <t xml:space="preserve">Ensures follow-up, as appropriate. </t>
  </si>
  <si>
    <t>NCQA NET 4: Continued Access to Care</t>
  </si>
  <si>
    <t>The organization monitors and takes action, as necessary, to improve continuity and coordination of care across the health care network.</t>
  </si>
  <si>
    <t>Element A - Notification of Termination</t>
  </si>
  <si>
    <t xml:space="preserve">The organization uses information at its disposal to facilitate continuity and coordination of medial care across its delivery system. </t>
  </si>
  <si>
    <t>The organization notifies members affected by the termination of a practitioner or practice group in general, family or internal medicine or pediatrics, at least 30 calendar days prior to the effective termination date, and helps them select a new practitioner.</t>
  </si>
  <si>
    <t>Total Requirements Element A - Notification of Termination</t>
  </si>
  <si>
    <t>Element B - Continued Access to Practitioners</t>
  </si>
  <si>
    <t>If a practitioner’s contract is discontinued, the organization allows affected members continued access to the practitioner, as follows:</t>
  </si>
  <si>
    <t xml:space="preserve">Continuation of treatment through the current period of active treatment, or for up to 90 calendar days, whichever is less, for members undergoing active treatment for a chronic or acute medical condition. </t>
  </si>
  <si>
    <t xml:space="preserve">Continuation of care through the postpartum period for members in their second or third trimester of pregnancy. </t>
  </si>
  <si>
    <t>Total Requirements Element B - Continued Access to Practitioners</t>
  </si>
  <si>
    <t>CMC 1A: Individualized Care Plan (ICP) Operations</t>
  </si>
  <si>
    <t>The organization has clearly defined policies and procedures to demonstrate that the Member receives any necessary assistance and accommodations to prepare for and fully participate in the care planning process to include:</t>
  </si>
  <si>
    <t>Description</t>
  </si>
  <si>
    <t>Meets</t>
  </si>
  <si>
    <t>Comments</t>
  </si>
  <si>
    <t>Ability to provide education materials specific to the Members condition and care options</t>
  </si>
  <si>
    <t>If Member chooses, how family and/or social supports may be involved in the care planning process</t>
  </si>
  <si>
    <t xml:space="preserve">Ability for Member to self-direct care options </t>
  </si>
  <si>
    <t>Ability for Member to sign ICP</t>
  </si>
  <si>
    <t>Ability for Member to refuse involvement in the development of the ICP</t>
  </si>
  <si>
    <t>Information on how to access LTSS services if applicable</t>
  </si>
  <si>
    <t>Information on how to access IEHP benefits such as transportation, nurse advice line, health education and behavioral health services</t>
  </si>
  <si>
    <t>CMC 2A-1: Individualized Care Plan (ICP) Timeframes</t>
  </si>
  <si>
    <t>The organization has clearly defined policies and procedures to demonstrate that all CalMedi Connect Members have a  comprehensive, person-centered ICP will developed for each Member that includes the following processes</t>
  </si>
  <si>
    <t>Complete the initial ICP with Member within 90 calendar days from initial enrollment</t>
  </si>
  <si>
    <t>Includes timeframes for reassessment and must be done at least annually or if a significant change in condition occurs</t>
  </si>
  <si>
    <t>If Member refuses involvement in the development of the ICP, IPA must seek to revisit the refusal at least at the time of reassessment or if the PCP changes</t>
  </si>
  <si>
    <t>CMC 2A-2: Individualized Care Plan (ICP) Assessment Activities</t>
  </si>
  <si>
    <t>The organization has clearly defined policies and procedures to demonstrate that all CalMedi Connect Members are assessed to aid in the development of a comprehensive, person-centered ICP that includes the following processes</t>
  </si>
  <si>
    <t>Review of all Medicare and Medi-Cal utilization data available</t>
  </si>
  <si>
    <t xml:space="preserve">Reviews needs identified through the Health Risk Assessment, In-Home Supportive Services (IHSS) assessment results, Multipurpose Senior Services Program (MSSP) and Community-Based Audit Services (CBAS) records, behavioral health utilization, other data, self and provider referrals, and input from Members of the Interdisciplinary Care Team </t>
  </si>
  <si>
    <t>Identification of LTSS needs and process of referring Members</t>
  </si>
  <si>
    <t>Identification of behavioral health needs and process of referring Members</t>
  </si>
  <si>
    <t>Identification of community resource needs and process of referring Members</t>
  </si>
  <si>
    <t>Identification of caregivers/authorized representatives with Members direction about level of involvement in the ICP process</t>
  </si>
  <si>
    <t>Identification of current needs and any supports or services that may be needed in the immediate future</t>
  </si>
  <si>
    <t>Identification of medical needs and process of referring Members</t>
  </si>
  <si>
    <t>Identification of needs necessary for Member to optimize their health status</t>
  </si>
  <si>
    <t xml:space="preserve">Assessment of behavioral health status </t>
  </si>
  <si>
    <t>Assessment of functional status</t>
  </si>
  <si>
    <t>Assessment of cognitive status</t>
  </si>
  <si>
    <t>Assessment of cultural and linguistic needs, preferences or limitations</t>
  </si>
  <si>
    <t>Assessment of life planning activities</t>
  </si>
  <si>
    <t>Assessment of Member's living conditions</t>
  </si>
  <si>
    <t>CMC 2A-3: Individualized Care Plan (ICP) Process</t>
  </si>
  <si>
    <t>A comprehensive, person-centered ICP is developed for each Member</t>
  </si>
  <si>
    <t>ICP includes Members goals and preferences</t>
  </si>
  <si>
    <t>ICP includes measurable objectives and timetables to meet medical, behavioral and long-term supports and services needs</t>
  </si>
  <si>
    <t>ICP provided to Members no less than annually</t>
  </si>
  <si>
    <t>ICP includes name and contact information for Members current assigned care manager</t>
  </si>
  <si>
    <t>ICP includes name and contact information for the Member's PCP and any Specialist</t>
  </si>
  <si>
    <t>A complete and current list of Members medications</t>
  </si>
  <si>
    <t>If Member is receiving iHSS, the ICP will include name and contact information for the county social worker with the responsibility for authorizing and overseeing IHSS hours and the name of the IHSS worker</t>
  </si>
  <si>
    <t>If Member is receiving behavioral health services, the ICP will also include the name and contact information for the primary county or county contracted behavioral health provider</t>
  </si>
  <si>
    <t>Reassessed at least annually or if a significant change in condition occurs</t>
  </si>
  <si>
    <t>CMC 3-A: Interdisciplinary Care Team (ICT) Composition</t>
  </si>
  <si>
    <t xml:space="preserve">The organization has clearly defined policies and procedures to demonstrate that all CalMedi Connect Members have an ICT process includes the following </t>
  </si>
  <si>
    <t xml:space="preserve">Process for offering participation to the Member an/or representative </t>
  </si>
  <si>
    <t>Process for Member to have the ability to opt out of ICT participation</t>
  </si>
  <si>
    <t xml:space="preserve"> Member may request the exclusion of any ICT Member. </t>
  </si>
  <si>
    <t>ICT is composed of the following Members:
- Member and his/or authorized representative
- Family member and/or caregiver as approved by Member
- If receiving IHSS, the County IHSS social worker
- Care Coordinator
- Primary Care Provider</t>
  </si>
  <si>
    <t>ICT is inclusive of individuals or providers who are actively involved in the Members care:
- Hospital discharge planner
- Nurse
- Social Worker
- Nursing Facility representative
- Specialized providers such as physician specialists, pharmacists, physical therapist and occupational therapist
- If receiving IHSS, the IHSS provider if approved by Member
- If participating in CBAS, the CBAS provider
- If enrolled in the MSSP waiver program, MSSP care manager
- Behavioral health service provider
- Other professionals as appropriate</t>
  </si>
  <si>
    <t>CMC 3-A1: Interdisciplinary Care Team (ICT) Functions</t>
  </si>
  <si>
    <t>ICT to facilitate in care management, including HRA, care planning, authorization of services and transition care needs</t>
  </si>
  <si>
    <t>ICT must work closely with Member to stabilize medical conditions, increase compliance with care plans, maintain functional status and meet care plan goals</t>
  </si>
  <si>
    <t>Development and implement a care plan in participation with the Member and/or caregiver</t>
  </si>
  <si>
    <t>Conduct ICT meetings periodically and at the Member's request</t>
  </si>
  <si>
    <t>Manage communication and information flow regarding referrals, transitions, and care delivered outside of the primary care site</t>
  </si>
  <si>
    <t>Maintain a call line and other mechanisms for the Member's inquiries or input
Maintain a process for referring the Member to other agencies such as LTSS or behavioral health agencies as appropriate</t>
  </si>
  <si>
    <t>Maintain a mechanism for Member's complaints and grievances</t>
  </si>
  <si>
    <t>Use secure email, fax, web portals or written correspondence when communication with Members</t>
  </si>
  <si>
    <t>When communicating with the Member, the ICT must take his or her needs (e.g. communication, cognitive or other barriers) into account</t>
  </si>
  <si>
    <t>CMC 4-A1: Care Coordinator Assignment</t>
  </si>
  <si>
    <t>The organization has clearly defined policies and procedures to demonstrate that all CalMedi Connect Members have a process in place with assigning a care coordinator</t>
  </si>
  <si>
    <t>Process for assigning a care coordinator to each Member needing or requesting one</t>
  </si>
  <si>
    <t>Coordinator should have the appropriate experience and qualifications to work with the Member based on Members need and risk level</t>
  </si>
  <si>
    <t>CMC 5-A1: Care Management Trainings</t>
  </si>
  <si>
    <r>
      <t xml:space="preserve">The organization has clearly defined policies and procedures to demonstrate that all IPA staff Members involved in a CMC Member's care complete the </t>
    </r>
    <r>
      <rPr>
        <i/>
        <sz val="11"/>
        <color theme="0"/>
        <rFont val="Calibri"/>
        <family val="2"/>
        <scheme val="minor"/>
      </rPr>
      <t>IEHP Care Management Guidelines Training</t>
    </r>
  </si>
  <si>
    <r>
      <t xml:space="preserve">All Employees who interact with and provide services to CMC Members will complete the </t>
    </r>
    <r>
      <rPr>
        <i/>
        <sz val="11"/>
        <rFont val="Calibri"/>
        <family val="2"/>
        <scheme val="minor"/>
      </rPr>
      <t>IEHP Care Management Guidelines Training</t>
    </r>
  </si>
  <si>
    <t xml:space="preserve">Training must occur within 30 days of initial hire </t>
  </si>
  <si>
    <t>Training must include roles and responsibilities of care coordinator</t>
  </si>
  <si>
    <t>Training must include critical incident/abuse training and how to report</t>
  </si>
  <si>
    <t>Training must also occur annually</t>
  </si>
  <si>
    <t>IPA will be able to produce evidence of training such as training completion logs and/or attestations</t>
  </si>
  <si>
    <t>CMC 5-A2: Care Management Trainings - LTSS and Social Services</t>
  </si>
  <si>
    <t>The organization has clearly defined policies and procedures to demonstrate that all IPA staff Members involved in CMC Member's care  complete LTSS and Social Services training</t>
  </si>
  <si>
    <t>List of community supports/resources available</t>
  </si>
  <si>
    <t>Results</t>
  </si>
  <si>
    <t>Category Name</t>
  </si>
  <si>
    <t>% Score</t>
  </si>
  <si>
    <t>Overall Score</t>
  </si>
  <si>
    <t xml:space="preserve">Comments: 
</t>
  </si>
  <si>
    <t>NCQA UM 12:  UM System Controls</t>
  </si>
  <si>
    <t>The organization has UM system controls to protect data from being altered outside of prescribed protocols.</t>
  </si>
  <si>
    <t>Element A: UM Denial System Controls</t>
  </si>
  <si>
    <t>The organization has policies and procedures describing its system controls specific to UM denial notification dates that:</t>
  </si>
  <si>
    <t>Define the date of receipt consistent with NCQA requirements.</t>
  </si>
  <si>
    <t>Define the date of written notificiation consisten with NCQA requirements.</t>
  </si>
  <si>
    <t>Describe the process for recording dates in systems.</t>
  </si>
  <si>
    <t>Specify staff who are authorized to modify dates once initially recorded and circumstances when modification is appropriate.</t>
  </si>
  <si>
    <t>Specify how the system tracks modified dates.</t>
  </si>
  <si>
    <t>Describe system security controls in place to protect data from unauthorized modification.</t>
  </si>
  <si>
    <t>Total Requirements Element A - 
UM Denial System Controls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</si>
</sst>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409]mmmm\ d\,\ yyyy;@"/>
    <numFmt numFmtId="166" formatCode="0.0%"/>
  </numFmts>
  <fonts count="26" x14ac:knownFonts="1">
    <font>
      <sz val="11"/>
      <color theme="1"/>
      <name val="Calibri"/>
      <family val="2"/>
      <scheme val="minor"/>
    </font>
    <font>
      <sz val="11"/>
      <color theme="1"/>
      <name val="Calibri"/>
      <family val="2"/>
      <scheme val="minor"/>
    </font>
    <font>
      <i/>
      <sz val="11"/>
      <color rgb="FF7F7F7F"/>
      <name val="Calibri"/>
      <family val="2"/>
      <scheme val="minor"/>
    </font>
    <font>
      <b/>
      <sz val="14"/>
      <color theme="1"/>
      <name val="Arial"/>
      <family val="2"/>
    </font>
    <font>
      <b/>
      <sz val="12.5"/>
      <color theme="1"/>
      <name val="Arial"/>
      <family val="2"/>
    </font>
    <font>
      <b/>
      <sz val="12.5"/>
      <name val="Arial"/>
      <family val="2"/>
    </font>
    <font>
      <b/>
      <sz val="12.5"/>
      <color rgb="FFFFFFFF"/>
      <name val="Arial"/>
      <family val="2"/>
    </font>
    <font>
      <b/>
      <sz val="12.5"/>
      <color rgb="FF000000"/>
      <name val="Arial"/>
      <family val="2"/>
    </font>
    <font>
      <b/>
      <sz val="12.5"/>
      <color theme="0"/>
      <name val="Arial"/>
      <family val="2"/>
    </font>
    <font>
      <sz val="11"/>
      <color theme="1"/>
      <name val="Arial"/>
      <family val="2"/>
    </font>
    <font>
      <i/>
      <sz val="11"/>
      <color rgb="FF7F7F7F"/>
      <name val="Arial"/>
      <family val="2"/>
    </font>
    <font>
      <sz val="12.5"/>
      <color theme="1"/>
      <name val="Arial"/>
      <family val="2"/>
    </font>
    <font>
      <b/>
      <sz val="11"/>
      <color theme="1"/>
      <name val="Calibri"/>
      <family val="2"/>
      <scheme val="minor"/>
    </font>
    <font>
      <sz val="11"/>
      <color theme="0"/>
      <name val="Calibri"/>
      <family val="2"/>
      <scheme val="minor"/>
    </font>
    <font>
      <b/>
      <sz val="18"/>
      <color theme="1"/>
      <name val="Arial"/>
      <family val="2"/>
    </font>
    <font>
      <b/>
      <sz val="18"/>
      <color theme="1"/>
      <name val="Calibri"/>
      <family val="2"/>
      <scheme val="minor"/>
    </font>
    <font>
      <i/>
      <sz val="11"/>
      <color theme="1"/>
      <name val="Arial"/>
      <family val="2"/>
    </font>
    <font>
      <i/>
      <sz val="11"/>
      <name val="Arial"/>
      <family val="2"/>
    </font>
    <font>
      <sz val="8"/>
      <color theme="1"/>
      <name val="Arial"/>
      <family val="2"/>
    </font>
    <font>
      <sz val="11"/>
      <name val="Calibri"/>
      <family val="2"/>
      <scheme val="minor"/>
    </font>
    <font>
      <i/>
      <sz val="11"/>
      <color theme="0"/>
      <name val="Calibri"/>
      <family val="2"/>
      <scheme val="minor"/>
    </font>
    <font>
      <i/>
      <sz val="11"/>
      <name val="Calibri"/>
      <family val="2"/>
      <scheme val="minor"/>
    </font>
    <font>
      <sz val="16"/>
      <color rgb="FF00B050"/>
      <name val="Calibri"/>
      <family val="2"/>
      <scheme val="minor"/>
    </font>
    <font>
      <i/>
      <u/>
      <sz val="12"/>
      <color theme="1"/>
      <name val="Calibri"/>
      <family val="2"/>
      <scheme val="minor"/>
    </font>
    <font>
      <i/>
      <u/>
      <sz val="18"/>
      <color theme="1"/>
      <name val="Calibri"/>
      <family val="2"/>
      <scheme val="minor"/>
    </font>
    <font>
      <sz val="12.5"/>
      <name val="Arial"/>
      <family val="2"/>
    </font>
  </fonts>
  <fills count="12">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1" tint="0.34998626667073579"/>
        <bgColor indexed="64"/>
      </patternFill>
    </fill>
    <fill>
      <patternFill patternType="solid">
        <fgColor theme="6" tint="0.39994506668294322"/>
        <bgColor indexed="64"/>
      </patternFill>
    </fill>
    <fill>
      <patternFill patternType="solid">
        <fgColor theme="8" tint="0.59996337778862885"/>
        <bgColor indexed="64"/>
      </patternFill>
    </fill>
    <fill>
      <patternFill patternType="solid">
        <fgColor theme="8" tint="0.39994506668294322"/>
        <bgColor indexed="64"/>
      </patternFill>
    </fill>
    <fill>
      <patternFill patternType="solid">
        <fgColor theme="4" tint="0.59999389629810485"/>
        <bgColor indexed="64"/>
      </patternFill>
    </fill>
    <fill>
      <patternFill patternType="solid">
        <fgColor theme="9"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11">
    <xf numFmtId="0" fontId="0" fillId="0" borderId="0" xfId="0"/>
    <xf numFmtId="0" fontId="4" fillId="3" borderId="1" xfId="0" applyFont="1" applyFill="1" applyBorder="1" applyAlignment="1" applyProtection="1">
      <alignment horizontal="left" vertical="center" wrapText="1"/>
    </xf>
    <xf numFmtId="0" fontId="4" fillId="3"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xf>
    <xf numFmtId="0" fontId="4" fillId="3"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vertical="center" wrapText="1"/>
    </xf>
    <xf numFmtId="0" fontId="9" fillId="3" borderId="0" xfId="0" applyFont="1" applyFill="1" applyAlignment="1" applyProtection="1">
      <alignment vertical="center"/>
      <protection locked="0"/>
    </xf>
    <xf numFmtId="0" fontId="9" fillId="0" borderId="0" xfId="0" applyFont="1" applyAlignment="1" applyProtection="1">
      <alignment vertical="center"/>
      <protection locked="0"/>
    </xf>
    <xf numFmtId="0" fontId="9" fillId="0" borderId="0" xfId="0" applyFont="1" applyBorder="1" applyAlignment="1" applyProtection="1">
      <alignment vertical="center"/>
      <protection locked="0"/>
    </xf>
    <xf numFmtId="0" fontId="11" fillId="0" borderId="1" xfId="0" applyFont="1" applyBorder="1" applyAlignment="1" applyProtection="1">
      <alignment vertical="center"/>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horizontal="left" vertical="center" wrapText="1"/>
      <protection locked="0"/>
    </xf>
    <xf numFmtId="0" fontId="4" fillId="4" borderId="1" xfId="0" applyFont="1" applyFill="1" applyBorder="1" applyAlignment="1" applyProtection="1">
      <alignment horizontal="center" vertical="center" wrapText="1"/>
    </xf>
    <xf numFmtId="0" fontId="11" fillId="0" borderId="1" xfId="0" applyFont="1" applyBorder="1" applyProtection="1"/>
    <xf numFmtId="0" fontId="4" fillId="4" borderId="1" xfId="0" applyFont="1" applyFill="1" applyBorder="1" applyAlignment="1" applyProtection="1">
      <alignment horizontal="center" vertical="center"/>
    </xf>
    <xf numFmtId="0" fontId="11" fillId="0" borderId="1" xfId="0" applyFont="1" applyBorder="1" applyAlignment="1" applyProtection="1">
      <alignment horizontal="center"/>
    </xf>
    <xf numFmtId="9" fontId="11" fillId="0" borderId="1" xfId="1" applyFont="1" applyBorder="1" applyAlignment="1" applyProtection="1">
      <alignment horizontal="center"/>
    </xf>
    <xf numFmtId="0" fontId="5" fillId="4" borderId="1" xfId="0" applyFont="1" applyFill="1" applyBorder="1" applyAlignment="1" applyProtection="1">
      <alignment horizontal="center" vertical="center" wrapText="1"/>
    </xf>
    <xf numFmtId="165" fontId="3" fillId="0" borderId="5" xfId="0" applyNumberFormat="1" applyFont="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9" fillId="0" borderId="0" xfId="0" applyFont="1" applyBorder="1" applyAlignment="1" applyProtection="1">
      <alignment horizontal="right" vertical="center"/>
      <protection locked="0"/>
    </xf>
    <xf numFmtId="0" fontId="10" fillId="0" borderId="0" xfId="2" applyFont="1" applyBorder="1" applyAlignment="1">
      <alignment horizontal="center" vertical="center"/>
    </xf>
    <xf numFmtId="0" fontId="10" fillId="0" borderId="12" xfId="2" applyFont="1" applyBorder="1" applyAlignment="1">
      <alignment horizontal="center" vertical="center"/>
    </xf>
    <xf numFmtId="0" fontId="10" fillId="0" borderId="12" xfId="2" applyFont="1" applyFill="1" applyBorder="1" applyAlignment="1">
      <alignment horizontal="center" vertical="center"/>
    </xf>
    <xf numFmtId="0" fontId="8" fillId="2" borderId="1" xfId="0" applyFont="1" applyFill="1" applyBorder="1" applyAlignment="1" applyProtection="1">
      <alignment horizontal="left" vertical="top" wrapText="1"/>
    </xf>
    <xf numFmtId="0" fontId="6" fillId="2" borderId="1" xfId="0" applyFont="1" applyFill="1" applyBorder="1" applyAlignment="1" applyProtection="1">
      <alignment horizontal="left" vertical="top" wrapText="1"/>
    </xf>
    <xf numFmtId="0" fontId="8" fillId="6" borderId="1" xfId="0" applyFont="1" applyFill="1" applyBorder="1" applyAlignment="1" applyProtection="1">
      <alignment horizontal="center" vertical="center" wrapText="1"/>
    </xf>
    <xf numFmtId="0" fontId="6" fillId="2" borderId="1" xfId="0" applyFont="1" applyFill="1" applyBorder="1" applyAlignment="1" applyProtection="1">
      <alignment horizontal="left" vertical="center" wrapText="1"/>
    </xf>
    <xf numFmtId="166" fontId="11" fillId="0" borderId="1" xfId="1" applyNumberFormat="1" applyFont="1" applyBorder="1" applyAlignment="1" applyProtection="1">
      <alignment horizontal="center"/>
    </xf>
    <xf numFmtId="0" fontId="4" fillId="0" borderId="1" xfId="0" applyFont="1" applyBorder="1" applyAlignment="1" applyProtection="1">
      <alignment horizontal="center" vertical="center" wrapText="1"/>
      <protection locked="0"/>
    </xf>
    <xf numFmtId="164" fontId="4" fillId="0" borderId="1" xfId="0" applyNumberFormat="1" applyFont="1" applyBorder="1" applyAlignment="1" applyProtection="1">
      <alignment horizontal="center" vertical="center" wrapText="1"/>
      <protection locked="0"/>
    </xf>
    <xf numFmtId="0" fontId="11" fillId="3" borderId="1" xfId="0" applyFont="1" applyFill="1" applyBorder="1" applyAlignment="1" applyProtection="1">
      <alignment horizontal="left" vertical="center" wrapText="1"/>
      <protection locked="0"/>
    </xf>
    <xf numFmtId="0" fontId="3" fillId="7" borderId="7" xfId="0" applyFont="1" applyFill="1" applyBorder="1" applyAlignment="1" applyProtection="1">
      <alignment horizontal="center" vertical="center"/>
      <protection locked="0"/>
    </xf>
    <xf numFmtId="0" fontId="3" fillId="7" borderId="8" xfId="0" applyFont="1" applyFill="1" applyBorder="1" applyAlignment="1" applyProtection="1">
      <alignment horizontal="center" vertical="center"/>
      <protection locked="0"/>
    </xf>
    <xf numFmtId="0" fontId="3" fillId="7" borderId="9" xfId="0" applyFont="1" applyFill="1" applyBorder="1" applyAlignment="1" applyProtection="1">
      <alignment horizontal="center" vertical="center"/>
      <protection locked="0"/>
    </xf>
    <xf numFmtId="9" fontId="3" fillId="7" borderId="6" xfId="0" applyNumberFormat="1" applyFont="1" applyFill="1" applyBorder="1" applyAlignment="1" applyProtection="1">
      <alignment horizontal="center" vertical="center"/>
      <protection locked="0"/>
    </xf>
    <xf numFmtId="0" fontId="16" fillId="0" borderId="0" xfId="0" applyFont="1" applyAlignment="1" applyProtection="1">
      <alignment vertical="center"/>
      <protection locked="0"/>
    </xf>
    <xf numFmtId="0" fontId="16" fillId="0" borderId="0" xfId="0" applyFont="1" applyBorder="1" applyAlignment="1" applyProtection="1">
      <alignment vertical="center"/>
      <protection locked="0"/>
    </xf>
    <xf numFmtId="0" fontId="11" fillId="0" borderId="1" xfId="0" applyFont="1" applyBorder="1" applyAlignment="1" applyProtection="1">
      <alignment wrapText="1"/>
    </xf>
    <xf numFmtId="0" fontId="9" fillId="0" borderId="0" xfId="0" applyFont="1" applyAlignment="1" applyProtection="1">
      <alignment vertical="center" wrapText="1"/>
      <protection locked="0"/>
    </xf>
    <xf numFmtId="0" fontId="10" fillId="0" borderId="12" xfId="2" applyFont="1" applyBorder="1" applyAlignment="1">
      <alignment horizontal="center" vertical="center" wrapText="1"/>
    </xf>
    <xf numFmtId="0" fontId="17" fillId="0" borderId="14" xfId="2" applyFont="1" applyBorder="1" applyAlignment="1">
      <alignment horizontal="center" vertical="center"/>
    </xf>
    <xf numFmtId="0" fontId="18" fillId="3" borderId="0" xfId="0" applyFont="1" applyFill="1" applyAlignment="1" applyProtection="1">
      <alignment vertical="center"/>
      <protection locked="0"/>
    </xf>
    <xf numFmtId="0" fontId="3" fillId="8" borderId="7" xfId="0" applyFont="1" applyFill="1" applyBorder="1" applyAlignment="1" applyProtection="1">
      <alignment horizontal="center" vertical="center"/>
      <protection locked="0"/>
    </xf>
    <xf numFmtId="0" fontId="3" fillId="8" borderId="8" xfId="0" applyFont="1" applyFill="1" applyBorder="1" applyAlignment="1" applyProtection="1">
      <alignment horizontal="center" vertical="center"/>
      <protection locked="0"/>
    </xf>
    <xf numFmtId="0" fontId="10" fillId="0" borderId="14" xfId="2" applyFont="1" applyBorder="1" applyAlignment="1">
      <alignment horizontal="center" vertical="center"/>
    </xf>
    <xf numFmtId="0" fontId="3" fillId="8" borderId="9" xfId="0" applyFont="1" applyFill="1" applyBorder="1" applyAlignment="1" applyProtection="1">
      <alignment horizontal="center" vertical="center"/>
      <protection locked="0"/>
    </xf>
    <xf numFmtId="9" fontId="3" fillId="8" borderId="6" xfId="0" applyNumberFormat="1" applyFont="1" applyFill="1" applyBorder="1" applyAlignment="1" applyProtection="1">
      <alignment horizontal="center" vertical="center"/>
      <protection locked="0"/>
    </xf>
    <xf numFmtId="0" fontId="9" fillId="0" borderId="0" xfId="0" applyFont="1" applyAlignment="1" applyProtection="1">
      <alignment horizontal="right" vertical="center"/>
      <protection locked="0"/>
    </xf>
    <xf numFmtId="0" fontId="6" fillId="2" borderId="11"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left" vertical="center" wrapText="1"/>
    </xf>
    <xf numFmtId="16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xf numFmtId="0" fontId="4" fillId="4" borderId="1" xfId="0" applyFont="1" applyFill="1" applyBorder="1" applyAlignment="1">
      <alignment horizontal="center" vertical="center"/>
    </xf>
    <xf numFmtId="0" fontId="11" fillId="0" borderId="1" xfId="0" applyFont="1" applyBorder="1" applyAlignment="1">
      <alignment horizontal="center"/>
    </xf>
    <xf numFmtId="9" fontId="11" fillId="0" borderId="1" xfId="1" applyFont="1" applyBorder="1" applyAlignment="1">
      <alignment horizontal="center"/>
    </xf>
    <xf numFmtId="0" fontId="10" fillId="0" borderId="0" xfId="2" applyFont="1" applyAlignment="1">
      <alignment horizontal="center" vertical="center"/>
    </xf>
    <xf numFmtId="0" fontId="4" fillId="3" borderId="1" xfId="0" applyFont="1" applyFill="1" applyBorder="1" applyAlignment="1">
      <alignment vertical="center" wrapText="1"/>
    </xf>
    <xf numFmtId="0" fontId="11" fillId="3"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8" fillId="3" borderId="0" xfId="0" applyFont="1" applyFill="1" applyAlignment="1" applyProtection="1">
      <alignment horizontal="right" vertical="center"/>
      <protection locked="0"/>
    </xf>
    <xf numFmtId="9" fontId="13" fillId="0" borderId="0" xfId="1" applyFont="1"/>
    <xf numFmtId="0" fontId="13" fillId="0" borderId="0" xfId="0" applyFont="1"/>
    <xf numFmtId="0" fontId="0" fillId="10" borderId="1" xfId="0" applyFill="1" applyBorder="1"/>
    <xf numFmtId="0" fontId="0" fillId="10" borderId="1" xfId="0" applyFill="1" applyBorder="1" applyAlignment="1">
      <alignment horizontal="center"/>
    </xf>
    <xf numFmtId="0" fontId="0" fillId="10" borderId="1" xfId="0" applyFill="1" applyBorder="1" applyAlignment="1">
      <alignment horizontal="center" vertical="center"/>
    </xf>
    <xf numFmtId="0" fontId="0" fillId="10" borderId="1" xfId="0" applyFill="1" applyBorder="1" applyAlignment="1">
      <alignment horizontal="center" wrapText="1"/>
    </xf>
    <xf numFmtId="0" fontId="0" fillId="0" borderId="1" xfId="0" applyBorder="1"/>
    <xf numFmtId="0" fontId="0" fillId="0" borderId="1" xfId="0" applyBorder="1" applyAlignment="1">
      <alignment horizontal="left"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top" wrapText="1"/>
      <protection locked="0"/>
    </xf>
    <xf numFmtId="0" fontId="19" fillId="0" borderId="1" xfId="0" applyFont="1" applyBorder="1" applyAlignment="1">
      <alignment horizontal="left" wrapText="1"/>
    </xf>
    <xf numFmtId="0" fontId="0" fillId="0" borderId="0" xfId="0" applyAlignment="1">
      <alignment horizontal="left" wrapText="1"/>
    </xf>
    <xf numFmtId="0" fontId="0" fillId="0" borderId="0" xfId="0" applyAlignment="1" applyProtection="1">
      <alignment horizontal="center" vertical="center"/>
      <protection locked="0"/>
    </xf>
    <xf numFmtId="0" fontId="0" fillId="0" borderId="0" xfId="0" applyAlignment="1" applyProtection="1">
      <alignment horizontal="left" vertical="top" wrapText="1"/>
      <protection locked="0"/>
    </xf>
    <xf numFmtId="0" fontId="0" fillId="0" borderId="0" xfId="0"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0" fillId="0" borderId="2" xfId="0" applyBorder="1"/>
    <xf numFmtId="0" fontId="0" fillId="0" borderId="2" xfId="0" applyBorder="1" applyAlignment="1">
      <alignment horizontal="left" wrapText="1"/>
    </xf>
    <xf numFmtId="0" fontId="0" fillId="0" borderId="2" xfId="0" applyBorder="1" applyAlignment="1" applyProtection="1">
      <alignment horizontal="left" vertical="top" wrapText="1"/>
      <protection locked="0"/>
    </xf>
    <xf numFmtId="0" fontId="19" fillId="0" borderId="0" xfId="0" applyFont="1" applyAlignment="1">
      <alignment horizontal="left" wrapText="1"/>
    </xf>
    <xf numFmtId="0" fontId="12" fillId="0" borderId="1" xfId="0" applyFont="1" applyBorder="1" applyAlignment="1">
      <alignment horizontal="center" wrapText="1"/>
    </xf>
    <xf numFmtId="0" fontId="0" fillId="0" borderId="0" xfId="0" applyAlignment="1">
      <alignment horizontal="left"/>
    </xf>
    <xf numFmtId="0" fontId="0" fillId="0" borderId="0" xfId="0" applyAlignment="1">
      <alignment horizontal="center" wrapText="1"/>
    </xf>
    <xf numFmtId="9" fontId="0" fillId="0" borderId="1" xfId="0" applyNumberFormat="1" applyBorder="1" applyAlignment="1">
      <alignment horizontal="center" wrapText="1"/>
    </xf>
    <xf numFmtId="0" fontId="4" fillId="5" borderId="11" xfId="0" applyFont="1" applyFill="1" applyBorder="1" applyAlignment="1" applyProtection="1">
      <alignment horizontal="center"/>
      <protection locked="0"/>
    </xf>
    <xf numFmtId="0" fontId="12" fillId="5" borderId="13" xfId="0" applyFont="1" applyFill="1" applyBorder="1" applyAlignment="1">
      <alignment horizontal="center"/>
    </xf>
    <xf numFmtId="0" fontId="11" fillId="4" borderId="1" xfId="0" applyFont="1" applyFill="1" applyBorder="1" applyAlignment="1">
      <alignment horizontal="center"/>
    </xf>
    <xf numFmtId="0" fontId="11" fillId="3" borderId="2" xfId="0" applyFont="1" applyFill="1" applyBorder="1" applyAlignment="1" applyProtection="1">
      <alignment horizontal="center"/>
      <protection locked="0"/>
    </xf>
    <xf numFmtId="0" fontId="11" fillId="3" borderId="10" xfId="0" applyFont="1" applyFill="1" applyBorder="1" applyAlignment="1" applyProtection="1">
      <alignment horizontal="center"/>
      <protection locked="0"/>
    </xf>
    <xf numFmtId="9" fontId="11" fillId="0" borderId="1" xfId="0" applyNumberFormat="1" applyFont="1" applyBorder="1" applyAlignment="1">
      <alignment horizontal="center" vertical="center" wrapText="1"/>
    </xf>
    <xf numFmtId="0" fontId="4" fillId="9"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11"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4" fillId="3" borderId="11" xfId="0" applyFont="1" applyFill="1" applyBorder="1" applyAlignment="1">
      <alignment horizontal="left" vertical="center" wrapText="1"/>
    </xf>
    <xf numFmtId="0" fontId="0" fillId="0" borderId="13" xfId="0" applyBorder="1"/>
    <xf numFmtId="0" fontId="6" fillId="2" borderId="1" xfId="0" applyFont="1" applyFill="1" applyBorder="1" applyAlignment="1">
      <alignment horizontal="left" vertical="top" wrapText="1"/>
    </xf>
    <xf numFmtId="0" fontId="5" fillId="9" borderId="1" xfId="0" applyFont="1" applyFill="1" applyBorder="1" applyAlignment="1">
      <alignment vertical="center" wrapText="1"/>
    </xf>
    <xf numFmtId="0" fontId="7" fillId="3" borderId="1" xfId="0" applyFont="1" applyFill="1" applyBorder="1" applyAlignment="1">
      <alignment horizontal="left" vertical="center" wrapText="1"/>
    </xf>
    <xf numFmtId="0" fontId="8" fillId="2" borderId="1" xfId="0" applyFont="1" applyFill="1" applyBorder="1" applyAlignment="1">
      <alignment horizontal="left" vertical="top" wrapText="1"/>
    </xf>
    <xf numFmtId="0" fontId="4" fillId="3" borderId="11" xfId="0" applyFont="1" applyFill="1" applyBorder="1" applyAlignment="1" applyProtection="1">
      <alignment horizontal="left" vertical="center" wrapText="1"/>
      <protection locked="0"/>
    </xf>
    <xf numFmtId="0" fontId="11" fillId="0" borderId="10" xfId="0" applyFont="1" applyBorder="1" applyAlignment="1" applyProtection="1">
      <alignment horizontal="center"/>
      <protection locked="0"/>
    </xf>
    <xf numFmtId="0" fontId="11" fillId="0" borderId="3" xfId="0" applyFont="1" applyBorder="1" applyAlignment="1" applyProtection="1">
      <alignment horizontal="center"/>
      <protection locked="0"/>
    </xf>
    <xf numFmtId="0" fontId="11" fillId="3" borderId="3" xfId="0" applyFont="1" applyFill="1" applyBorder="1" applyAlignment="1" applyProtection="1">
      <alignment horizontal="center"/>
      <protection locked="0"/>
    </xf>
    <xf numFmtId="0" fontId="7" fillId="3" borderId="11" xfId="0" applyFont="1" applyFill="1" applyBorder="1" applyAlignment="1" applyProtection="1">
      <alignment horizontal="left" vertical="center" wrapText="1"/>
    </xf>
    <xf numFmtId="0" fontId="7" fillId="3" borderId="12" xfId="0" applyFont="1" applyFill="1" applyBorder="1" applyAlignment="1" applyProtection="1">
      <alignment horizontal="left" vertical="center" wrapText="1"/>
    </xf>
    <xf numFmtId="0" fontId="7" fillId="3" borderId="13" xfId="0" applyFont="1" applyFill="1" applyBorder="1" applyAlignment="1" applyProtection="1">
      <alignment horizontal="left" vertical="center" wrapText="1"/>
    </xf>
    <xf numFmtId="0" fontId="8" fillId="2" borderId="11" xfId="0" applyFont="1" applyFill="1" applyBorder="1" applyAlignment="1" applyProtection="1">
      <alignment horizontal="left" vertical="top" wrapText="1"/>
    </xf>
    <xf numFmtId="0" fontId="8" fillId="2" borderId="13" xfId="0" applyFont="1" applyFill="1" applyBorder="1" applyAlignment="1" applyProtection="1">
      <alignment horizontal="left" vertical="top" wrapText="1"/>
    </xf>
    <xf numFmtId="0" fontId="8" fillId="6" borderId="11" xfId="0" applyFont="1" applyFill="1" applyBorder="1" applyAlignment="1" applyProtection="1">
      <alignment horizontal="center" vertical="center" wrapText="1"/>
    </xf>
    <xf numFmtId="0" fontId="8" fillId="6" borderId="12" xfId="0" applyFont="1" applyFill="1" applyBorder="1" applyAlignment="1" applyProtection="1">
      <alignment horizontal="center" vertical="center" wrapText="1"/>
    </xf>
    <xf numFmtId="0" fontId="8" fillId="6" borderId="13" xfId="0" applyFont="1" applyFill="1" applyBorder="1" applyAlignment="1" applyProtection="1">
      <alignment horizontal="center" vertical="center" wrapText="1"/>
    </xf>
    <xf numFmtId="0" fontId="4" fillId="3" borderId="11" xfId="0" applyFont="1" applyFill="1" applyBorder="1" applyAlignment="1" applyProtection="1">
      <alignment horizontal="left" vertical="center" wrapText="1"/>
    </xf>
    <xf numFmtId="0" fontId="0" fillId="0" borderId="13" xfId="0" applyBorder="1" applyAlignment="1"/>
    <xf numFmtId="0" fontId="11" fillId="0" borderId="2" xfId="0" applyFont="1" applyBorder="1" applyAlignment="1" applyProtection="1">
      <alignment horizontal="center"/>
      <protection locked="0"/>
    </xf>
    <xf numFmtId="0" fontId="11" fillId="4" borderId="1" xfId="0" applyFont="1" applyFill="1" applyBorder="1" applyAlignment="1" applyProtection="1">
      <alignment horizontal="center" vertical="center"/>
    </xf>
    <xf numFmtId="166" fontId="11" fillId="0" borderId="1" xfId="0" applyNumberFormat="1" applyFont="1" applyBorder="1" applyAlignment="1" applyProtection="1">
      <alignment horizontal="center" vertical="center" wrapText="1"/>
    </xf>
    <xf numFmtId="0" fontId="5" fillId="7" borderId="1" xfId="0" applyFont="1" applyFill="1" applyBorder="1" applyAlignment="1" applyProtection="1">
      <alignment vertical="center" wrapText="1"/>
    </xf>
    <xf numFmtId="0" fontId="8" fillId="2" borderId="12" xfId="0" applyFont="1" applyFill="1" applyBorder="1" applyAlignment="1" applyProtection="1">
      <alignment horizontal="left" vertical="top" wrapText="1"/>
    </xf>
    <xf numFmtId="0" fontId="0" fillId="0" borderId="12" xfId="0" applyBorder="1" applyAlignment="1">
      <alignment horizontal="left" wrapText="1"/>
    </xf>
    <xf numFmtId="0" fontId="0" fillId="0" borderId="13" xfId="0" applyBorder="1" applyAlignment="1">
      <alignment horizontal="left" wrapText="1"/>
    </xf>
    <xf numFmtId="0" fontId="0" fillId="0" borderId="13" xfId="0" applyBorder="1" applyAlignment="1">
      <alignment horizontal="left" vertical="top" wrapText="1"/>
    </xf>
    <xf numFmtId="0" fontId="13" fillId="6" borderId="12"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4" fillId="3" borderId="15" xfId="0" applyFont="1" applyFill="1" applyBorder="1" applyAlignment="1" applyProtection="1">
      <alignment horizontal="left" vertical="center" wrapText="1"/>
    </xf>
    <xf numFmtId="0" fontId="0" fillId="0" borderId="16" xfId="0" applyBorder="1" applyAlignment="1">
      <alignment wrapText="1"/>
    </xf>
    <xf numFmtId="0" fontId="0" fillId="0" borderId="19" xfId="0" applyBorder="1" applyAlignment="1">
      <alignment wrapText="1"/>
    </xf>
    <xf numFmtId="0" fontId="0" fillId="0" borderId="20" xfId="0" applyBorder="1" applyAlignment="1">
      <alignment wrapText="1"/>
    </xf>
    <xf numFmtId="0" fontId="4" fillId="5" borderId="11" xfId="0" applyFont="1" applyFill="1" applyBorder="1" applyAlignment="1" applyProtection="1">
      <alignment horizontal="center" wrapText="1"/>
      <protection locked="0"/>
    </xf>
    <xf numFmtId="0" fontId="12" fillId="5" borderId="13" xfId="0" applyFont="1" applyFill="1" applyBorder="1" applyAlignment="1">
      <alignment horizontal="center" wrapText="1"/>
    </xf>
    <xf numFmtId="0" fontId="11" fillId="4" borderId="1" xfId="0" applyFont="1" applyFill="1" applyBorder="1" applyAlignment="1" applyProtection="1">
      <alignment horizontal="center" vertical="center" wrapText="1"/>
    </xf>
    <xf numFmtId="0" fontId="7" fillId="3" borderId="1" xfId="0" applyFont="1" applyFill="1" applyBorder="1" applyAlignment="1" applyProtection="1">
      <alignment horizontal="left" vertical="center" wrapText="1"/>
    </xf>
    <xf numFmtId="0" fontId="11" fillId="4" borderId="1" xfId="0" applyFont="1" applyFill="1" applyBorder="1" applyAlignment="1" applyProtection="1">
      <alignment horizontal="center"/>
    </xf>
    <xf numFmtId="0" fontId="6" fillId="2" borderId="11" xfId="0" applyFont="1" applyFill="1" applyBorder="1" applyAlignment="1" applyProtection="1">
      <alignment horizontal="left" vertical="top" wrapText="1"/>
    </xf>
    <xf numFmtId="0" fontId="0" fillId="0" borderId="12" xfId="0" applyBorder="1" applyAlignment="1">
      <alignment horizontal="left" vertical="top" wrapText="1"/>
    </xf>
    <xf numFmtId="0" fontId="0" fillId="0" borderId="12" xfId="0" applyBorder="1" applyAlignment="1"/>
    <xf numFmtId="0" fontId="0" fillId="0" borderId="13" xfId="0" applyFont="1" applyBorder="1" applyAlignment="1">
      <alignment horizontal="left" vertical="top" wrapText="1"/>
    </xf>
    <xf numFmtId="0" fontId="0" fillId="0" borderId="13" xfId="0" applyFont="1" applyBorder="1" applyAlignment="1"/>
    <xf numFmtId="0" fontId="4" fillId="7" borderId="1" xfId="0" applyFont="1" applyFill="1" applyBorder="1" applyAlignment="1" applyProtection="1">
      <alignment horizontal="left" vertical="center" wrapText="1"/>
    </xf>
    <xf numFmtId="0" fontId="14" fillId="7" borderId="15" xfId="0" applyFont="1" applyFill="1" applyBorder="1" applyAlignment="1" applyProtection="1">
      <alignment vertical="center" wrapText="1"/>
      <protection locked="0"/>
    </xf>
    <xf numFmtId="0" fontId="15" fillId="7" borderId="16" xfId="0" applyFont="1" applyFill="1" applyBorder="1" applyAlignment="1">
      <alignment vertical="center" wrapText="1"/>
    </xf>
    <xf numFmtId="0" fontId="15" fillId="7" borderId="17" xfId="0" applyFont="1" applyFill="1" applyBorder="1" applyAlignment="1">
      <alignment vertical="center" wrapText="1"/>
    </xf>
    <xf numFmtId="0" fontId="15" fillId="7" borderId="18" xfId="0" applyFont="1" applyFill="1" applyBorder="1" applyAlignment="1">
      <alignment vertical="center" wrapText="1"/>
    </xf>
    <xf numFmtId="0" fontId="15" fillId="7" borderId="19" xfId="0" applyFont="1" applyFill="1" applyBorder="1" applyAlignment="1">
      <alignment vertical="center" wrapText="1"/>
    </xf>
    <xf numFmtId="0" fontId="15" fillId="7" borderId="20" xfId="0" applyFont="1" applyFill="1" applyBorder="1" applyAlignment="1">
      <alignment vertical="center" wrapText="1"/>
    </xf>
    <xf numFmtId="0" fontId="6" fillId="2" borderId="11" xfId="0" applyFont="1" applyFill="1" applyBorder="1" applyAlignment="1" applyProtection="1">
      <alignment horizontal="left" vertical="center" wrapText="1"/>
    </xf>
    <xf numFmtId="0" fontId="0" fillId="0" borderId="13" xfId="0" applyBorder="1" applyAlignment="1">
      <alignment horizontal="left" vertical="center" wrapText="1"/>
    </xf>
    <xf numFmtId="9" fontId="22" fillId="11" borderId="0" xfId="0" applyNumberFormat="1" applyFont="1" applyFill="1" applyAlignment="1">
      <alignment horizontal="center" vertical="center"/>
    </xf>
    <xf numFmtId="0" fontId="23" fillId="0" borderId="21" xfId="0" applyFont="1" applyBorder="1" applyAlignment="1">
      <alignment horizontal="center" vertical="top" wrapText="1"/>
    </xf>
    <xf numFmtId="0" fontId="23" fillId="0" borderId="22" xfId="0" applyFont="1" applyBorder="1" applyAlignment="1">
      <alignment horizontal="center" vertical="top" wrapText="1"/>
    </xf>
    <xf numFmtId="0" fontId="23" fillId="0" borderId="23" xfId="0" applyFont="1" applyBorder="1" applyAlignment="1">
      <alignment horizontal="center" vertical="top" wrapText="1"/>
    </xf>
    <xf numFmtId="0" fontId="24" fillId="0" borderId="24" xfId="0" applyFont="1" applyBorder="1" applyAlignment="1" applyProtection="1">
      <alignment horizontal="left" vertical="top" wrapText="1"/>
      <protection locked="0"/>
    </xf>
    <xf numFmtId="0" fontId="24" fillId="0" borderId="0" xfId="0" applyFont="1" applyAlignment="1" applyProtection="1">
      <alignment horizontal="left" vertical="top" wrapText="1"/>
      <protection locked="0"/>
    </xf>
    <xf numFmtId="0" fontId="24" fillId="0" borderId="25" xfId="0" applyFont="1" applyBorder="1" applyAlignment="1" applyProtection="1">
      <alignment horizontal="left" vertical="top" wrapText="1"/>
      <protection locked="0"/>
    </xf>
    <xf numFmtId="0" fontId="24" fillId="0" borderId="26" xfId="0" applyFont="1" applyBorder="1" applyAlignment="1" applyProtection="1">
      <alignment horizontal="left" vertical="top" wrapText="1"/>
      <protection locked="0"/>
    </xf>
    <xf numFmtId="0" fontId="24" fillId="0" borderId="27" xfId="0" applyFont="1" applyBorder="1" applyAlignment="1" applyProtection="1">
      <alignment horizontal="left" vertical="top" wrapText="1"/>
      <protection locked="0"/>
    </xf>
    <xf numFmtId="0" fontId="24" fillId="0" borderId="28" xfId="0" applyFont="1" applyBorder="1" applyAlignment="1" applyProtection="1">
      <alignment horizontal="left" vertical="top" wrapText="1"/>
      <protection locked="0"/>
    </xf>
    <xf numFmtId="0" fontId="0" fillId="0" borderId="1" xfId="0" applyBorder="1" applyAlignment="1">
      <alignment horizontal="left"/>
    </xf>
    <xf numFmtId="0" fontId="13" fillId="2" borderId="17"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 xfId="0" applyFont="1" applyFill="1" applyBorder="1" applyAlignment="1">
      <alignment horizontal="center" vertical="center" wrapText="1"/>
    </xf>
    <xf numFmtId="0" fontId="12" fillId="0" borderId="1" xfId="0" applyFont="1" applyBorder="1" applyAlignment="1">
      <alignment horizontal="center"/>
    </xf>
    <xf numFmtId="0" fontId="0" fillId="10" borderId="1" xfId="0" applyFill="1" applyBorder="1" applyAlignment="1">
      <alignment horizontal="left"/>
    </xf>
    <xf numFmtId="0" fontId="13" fillId="2" borderId="1" xfId="0" applyFont="1" applyFill="1" applyBorder="1" applyAlignment="1">
      <alignment horizontal="left" wrapText="1"/>
    </xf>
    <xf numFmtId="0" fontId="0" fillId="10" borderId="11" xfId="0" applyFill="1" applyBorder="1" applyAlignment="1">
      <alignment horizontal="left"/>
    </xf>
    <xf numFmtId="0" fontId="0" fillId="10" borderId="12" xfId="0" applyFill="1" applyBorder="1" applyAlignment="1">
      <alignment horizontal="left"/>
    </xf>
    <xf numFmtId="0" fontId="0" fillId="10" borderId="13" xfId="0" applyFill="1" applyBorder="1" applyAlignment="1">
      <alignment horizontal="left"/>
    </xf>
    <xf numFmtId="0" fontId="5" fillId="7" borderId="1" xfId="0" applyFont="1" applyFill="1" applyBorder="1" applyAlignment="1">
      <alignment vertical="center" wrapText="1"/>
    </xf>
    <xf numFmtId="0" fontId="5" fillId="3" borderId="11"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2" borderId="11" xfId="0" applyFont="1" applyFill="1" applyBorder="1" applyAlignment="1">
      <alignment horizontal="left" vertical="top" wrapText="1"/>
    </xf>
    <xf numFmtId="0" fontId="5" fillId="2" borderId="13" xfId="0" applyFont="1" applyFill="1" applyBorder="1" applyAlignment="1">
      <alignment horizontal="left" vertical="top"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2" borderId="1" xfId="0" applyFont="1" applyFill="1" applyBorder="1" applyAlignment="1">
      <alignment horizontal="left" vertical="top" wrapText="1"/>
    </xf>
    <xf numFmtId="0" fontId="19" fillId="0" borderId="13" xfId="0" applyFont="1" applyBorder="1"/>
    <xf numFmtId="0" fontId="5" fillId="6" borderId="1" xfId="0" applyFont="1" applyFill="1" applyBorder="1" applyAlignment="1">
      <alignment horizontal="center" vertical="center" wrapText="1"/>
    </xf>
    <xf numFmtId="0" fontId="25" fillId="0" borderId="1" xfId="0" applyFont="1" applyBorder="1" applyAlignment="1" applyProtection="1">
      <alignment vertical="center"/>
      <protection locked="0"/>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pplyProtection="1">
      <alignment horizontal="center" vertical="center" wrapText="1"/>
      <protection locked="0"/>
    </xf>
    <xf numFmtId="0" fontId="5" fillId="3" borderId="1" xfId="0" applyFont="1" applyFill="1" applyBorder="1" applyAlignment="1">
      <alignment vertical="center" wrapText="1"/>
    </xf>
    <xf numFmtId="0" fontId="5"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Border="1" applyAlignment="1" applyProtection="1">
      <alignment horizontal="left" vertical="center" wrapText="1"/>
      <protection locked="0"/>
    </xf>
    <xf numFmtId="0" fontId="25" fillId="0" borderId="2" xfId="0" applyFont="1" applyBorder="1" applyAlignment="1" applyProtection="1">
      <alignment horizontal="center"/>
      <protection locked="0"/>
    </xf>
    <xf numFmtId="0" fontId="25" fillId="4" borderId="1" xfId="0" applyFont="1" applyFill="1" applyBorder="1" applyAlignment="1">
      <alignment horizontal="center" vertical="center"/>
    </xf>
    <xf numFmtId="0" fontId="25" fillId="0" borderId="1" xfId="0" applyFont="1" applyBorder="1"/>
    <xf numFmtId="0" fontId="5" fillId="4" borderId="1" xfId="0" applyFont="1" applyFill="1" applyBorder="1" applyAlignment="1">
      <alignment horizontal="center" vertical="center"/>
    </xf>
    <xf numFmtId="0" fontId="25" fillId="3" borderId="2" xfId="0" applyFont="1" applyFill="1" applyBorder="1" applyAlignment="1" applyProtection="1">
      <alignment horizontal="center"/>
      <protection locked="0"/>
    </xf>
    <xf numFmtId="0" fontId="25" fillId="0" borderId="10" xfId="0" applyFont="1" applyBorder="1" applyAlignment="1" applyProtection="1">
      <alignment horizontal="center"/>
      <protection locked="0"/>
    </xf>
    <xf numFmtId="0" fontId="25" fillId="0" borderId="1" xfId="0" applyFont="1" applyBorder="1" applyAlignment="1">
      <alignment horizontal="center"/>
    </xf>
    <xf numFmtId="166" fontId="25" fillId="0" borderId="1" xfId="0" applyNumberFormat="1" applyFont="1" applyBorder="1" applyAlignment="1">
      <alignment horizontal="center" vertical="center" wrapText="1"/>
    </xf>
    <xf numFmtId="0" fontId="25" fillId="3" borderId="10" xfId="0" applyFont="1" applyFill="1" applyBorder="1" applyAlignment="1" applyProtection="1">
      <alignment horizontal="center"/>
      <protection locked="0"/>
    </xf>
    <xf numFmtId="0" fontId="25" fillId="0" borderId="3" xfId="0" applyFont="1" applyBorder="1" applyAlignment="1" applyProtection="1">
      <alignment horizontal="center"/>
      <protection locked="0"/>
    </xf>
    <xf numFmtId="9" fontId="25" fillId="0" borderId="1" xfId="1" applyFont="1" applyBorder="1" applyAlignment="1">
      <alignment horizontal="center"/>
    </xf>
    <xf numFmtId="166" fontId="25" fillId="0" borderId="1" xfId="1" applyNumberFormat="1" applyFont="1" applyBorder="1" applyAlignment="1">
      <alignment horizontal="center"/>
    </xf>
    <xf numFmtId="0" fontId="25" fillId="3" borderId="3" xfId="0" applyFont="1" applyFill="1" applyBorder="1" applyAlignment="1" applyProtection="1">
      <alignment horizontal="center"/>
      <protection locked="0"/>
    </xf>
  </cellXfs>
  <cellStyles count="3">
    <cellStyle name="Explanatory Text" xfId="2" builtinId="53"/>
    <cellStyle name="Normal" xfId="0" builtinId="0"/>
    <cellStyle name="Percent" xfId="1" builtinId="5"/>
  </cellStyles>
  <dxfs count="29">
    <dxf>
      <font>
        <color rgb="FF00B050"/>
      </font>
      <fill>
        <patternFill>
          <bgColor theme="9" tint="0.79998168889431442"/>
        </patternFill>
      </fill>
    </dxf>
    <dxf>
      <font>
        <color rgb="FFFF0000"/>
      </font>
    </dxf>
    <dxf>
      <font>
        <b val="0"/>
        <i/>
        <strike val="0"/>
        <condense val="0"/>
        <extend val="0"/>
        <outline val="0"/>
        <shadow val="0"/>
        <u val="none"/>
        <vertAlign val="baseline"/>
        <sz val="11"/>
        <color rgb="FF7F7F7F"/>
        <name val="Arial"/>
        <family val="2"/>
        <scheme val="none"/>
      </font>
      <alignment horizontal="center"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strike val="0"/>
        <condense val="0"/>
        <extend val="0"/>
        <outline val="0"/>
        <shadow val="0"/>
        <u val="none"/>
        <vertAlign val="baseline"/>
        <sz val="11"/>
        <color rgb="FF7F7F7F"/>
        <name val="Arial"/>
        <family val="2"/>
        <scheme val="none"/>
      </font>
      <alignment horizontal="center" vertical="center" textRotation="0" wrapText="0" indent="0" justifyLastLine="0" shrinkToFit="0" readingOrder="0"/>
    </dxf>
    <dxf>
      <border outline="0">
        <bottom style="thin">
          <color rgb="FF000000"/>
        </bottom>
      </border>
    </dxf>
    <dxf>
      <font>
        <b val="0"/>
        <i/>
        <strike val="0"/>
        <condense val="0"/>
        <extend val="0"/>
        <outline val="0"/>
        <shadow val="0"/>
        <u val="none"/>
        <vertAlign val="baseline"/>
        <sz val="11"/>
        <color auto="1"/>
        <name val="Arial"/>
        <family val="2"/>
        <scheme val="none"/>
      </font>
      <alignment horizontal="center" vertical="center"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strike val="0"/>
        <condense val="0"/>
        <extend val="0"/>
        <outline val="0"/>
        <shadow val="0"/>
        <u val="none"/>
        <vertAlign val="baseline"/>
        <sz val="11"/>
        <color rgb="FF7F7F7F"/>
        <name val="Arial"/>
        <family val="2"/>
        <scheme val="none"/>
      </font>
      <alignment horizontal="center"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1"/>
        <color rgb="FF7F7F7F"/>
        <name val="Arial"/>
        <family val="2"/>
        <scheme val="none"/>
      </font>
      <alignment horizontal="center" vertical="center" textRotation="0" wrapText="0" indent="0" justifyLastLine="0" shrinkToFit="0" readingOrder="0"/>
    </dxf>
    <dxf>
      <border outline="0">
        <bottom style="thin">
          <color indexed="64"/>
        </bottom>
      </border>
    </dxf>
    <dxf>
      <font>
        <b val="0"/>
        <i/>
        <strike val="0"/>
        <condense val="0"/>
        <extend val="0"/>
        <outline val="0"/>
        <shadow val="0"/>
        <u val="none"/>
        <vertAlign val="baseline"/>
        <sz val="11"/>
        <color rgb="FF7F7F7F"/>
        <name val="Arial"/>
        <family val="2"/>
        <scheme val="none"/>
      </font>
      <alignment horizontal="center" vertical="center"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36977B9-02E3-410A-918C-70F66559F0D2}" name="Table1" displayName="Table1" ref="Y2:Y22" totalsRowShown="0" headerRowDxfId="23" dataDxfId="21" headerRowBorderDxfId="22" tableBorderDxfId="20" totalsRowBorderDxfId="19" headerRowCellStyle="Explanatory Text" dataCellStyle="Explanatory Text">
  <autoFilter ref="Y2:Y22" xr:uid="{B26F590D-4B69-44FC-A29C-CE74B73EA87A}"/>
  <tableColumns count="1">
    <tableColumn id="1" xr3:uid="{0816B4F8-3422-43B5-B46C-6F2D002B692E}" name="Column1" dataDxfId="18" dataCellStyle="Explanatory Text"/>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E5793B6-5BE3-49F5-BEEE-B371CCFF7846}" name="Table154" displayName="Table154" ref="Y2:Y29" totalsRowShown="0" headerRowDxfId="7" dataDxfId="5" headerRowBorderDxfId="6" tableBorderDxfId="4" totalsRowBorderDxfId="3" headerRowCellStyle="Explanatory Text" dataCellStyle="Explanatory Text">
  <autoFilter ref="Y2:Y29" xr:uid="{B26F590D-4B69-44FC-A29C-CE74B73EA87A}"/>
  <tableColumns count="1">
    <tableColumn id="1" xr3:uid="{C8435045-AA28-4D5A-BFAA-9521370339FF}" name="Column1" dataDxfId="2" dataCellStyle="Explanatory Text"/>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4405E-13C7-400F-88C3-93F27BC62EED}">
  <dimension ref="A1:Y60"/>
  <sheetViews>
    <sheetView showGridLines="0" view="pageLayout" zoomScale="80" zoomScaleNormal="100" zoomScaleSheetLayoutView="62" zoomScalePageLayoutView="80" workbookViewId="0">
      <selection activeCell="A9" sqref="A9:B9"/>
    </sheetView>
  </sheetViews>
  <sheetFormatPr defaultColWidth="9.140625" defaultRowHeight="14.25" x14ac:dyDescent="0.25"/>
  <cols>
    <col min="1" max="1" width="3.42578125" style="6" customWidth="1"/>
    <col min="2" max="2" width="72.42578125" style="6" customWidth="1"/>
    <col min="3" max="3" width="7" style="6" customWidth="1"/>
    <col min="4" max="4" width="6.7109375" style="6" customWidth="1"/>
    <col min="5" max="5" width="7.28515625" style="6" customWidth="1"/>
    <col min="6" max="14" width="0" style="7" hidden="1" customWidth="1"/>
    <col min="15" max="15" width="47.28515625" style="6" customWidth="1"/>
    <col min="16" max="16" width="50.7109375" style="6" customWidth="1"/>
    <col min="17" max="24" width="9.140625" style="7"/>
    <col min="25" max="25" width="27.42578125" style="7" hidden="1" customWidth="1"/>
    <col min="26" max="16384" width="9.140625" style="7"/>
  </cols>
  <sheetData>
    <row r="1" spans="1:25" ht="18" x14ac:dyDescent="0.25">
      <c r="B1" s="42"/>
      <c r="O1" s="43" t="s">
        <v>4</v>
      </c>
      <c r="P1" s="19"/>
    </row>
    <row r="2" spans="1:25" ht="18" x14ac:dyDescent="0.25">
      <c r="O2" s="44" t="s">
        <v>5</v>
      </c>
      <c r="P2" s="18"/>
      <c r="Y2" s="45" t="s">
        <v>7</v>
      </c>
    </row>
    <row r="3" spans="1:25" ht="18.75" thickBot="1" x14ac:dyDescent="0.3">
      <c r="O3" s="46" t="s">
        <v>133</v>
      </c>
      <c r="P3" s="47" t="e">
        <f>(D57+E57+D50+E50+#REF!+#REF!+D24+E24+D15+E15)/(C14+C23+#REF!+C49+C56)</f>
        <v>#REF!</v>
      </c>
      <c r="Y3" s="22" t="s">
        <v>134</v>
      </c>
    </row>
    <row r="4" spans="1:25" x14ac:dyDescent="0.25">
      <c r="O4" s="7"/>
      <c r="P4" s="48"/>
      <c r="Y4" s="22" t="s">
        <v>135</v>
      </c>
    </row>
    <row r="5" spans="1:25" ht="16.5" x14ac:dyDescent="0.25">
      <c r="A5" s="99" t="s">
        <v>136</v>
      </c>
      <c r="B5" s="99"/>
      <c r="C5" s="99"/>
      <c r="D5" s="99"/>
      <c r="E5" s="99"/>
      <c r="F5" s="99"/>
      <c r="G5" s="99"/>
      <c r="H5" s="99"/>
      <c r="I5" s="99"/>
      <c r="J5" s="99"/>
      <c r="K5" s="99"/>
      <c r="L5" s="99"/>
      <c r="M5" s="99"/>
      <c r="N5" s="99"/>
      <c r="O5" s="99"/>
      <c r="P5" s="99"/>
      <c r="Y5" s="22" t="s">
        <v>137</v>
      </c>
    </row>
    <row r="6" spans="1:25" ht="16.5" x14ac:dyDescent="0.25">
      <c r="A6" s="100" t="s">
        <v>138</v>
      </c>
      <c r="B6" s="100"/>
      <c r="C6" s="100"/>
      <c r="D6" s="100"/>
      <c r="E6" s="100"/>
      <c r="F6" s="100"/>
      <c r="G6" s="100"/>
      <c r="H6" s="100"/>
      <c r="I6" s="100"/>
      <c r="J6" s="100"/>
      <c r="K6" s="100"/>
      <c r="L6" s="100"/>
      <c r="M6" s="100"/>
      <c r="N6" s="100"/>
      <c r="O6" s="100"/>
      <c r="P6" s="100"/>
      <c r="Y6" s="22" t="s">
        <v>139</v>
      </c>
    </row>
    <row r="7" spans="1:25" ht="16.5" x14ac:dyDescent="0.25">
      <c r="A7" s="101" t="s">
        <v>140</v>
      </c>
      <c r="B7" s="101"/>
      <c r="C7" s="101"/>
      <c r="D7" s="101"/>
      <c r="E7" s="101"/>
      <c r="F7" s="101"/>
      <c r="G7" s="101"/>
      <c r="H7" s="101"/>
      <c r="I7" s="101"/>
      <c r="J7" s="101"/>
      <c r="K7" s="101"/>
      <c r="L7" s="101"/>
      <c r="M7" s="101"/>
      <c r="N7" s="101"/>
      <c r="O7" s="101"/>
      <c r="P7" s="101"/>
      <c r="Y7" s="22" t="s">
        <v>141</v>
      </c>
    </row>
    <row r="8" spans="1:25" ht="16.5" x14ac:dyDescent="0.25">
      <c r="A8" s="49"/>
      <c r="B8" s="50"/>
      <c r="C8" s="102" t="s">
        <v>9</v>
      </c>
      <c r="D8" s="103"/>
      <c r="E8" s="104"/>
      <c r="F8" s="51"/>
      <c r="G8" s="51"/>
      <c r="H8" s="51"/>
      <c r="I8" s="51"/>
      <c r="J8" s="51"/>
      <c r="K8" s="51"/>
      <c r="L8" s="51"/>
      <c r="M8" s="51"/>
      <c r="N8" s="51"/>
      <c r="O8" s="51"/>
      <c r="P8" s="51"/>
      <c r="Y8" s="22"/>
    </row>
    <row r="9" spans="1:25" ht="33" x14ac:dyDescent="0.25">
      <c r="A9" s="105">
        <v>5</v>
      </c>
      <c r="B9" s="106"/>
      <c r="C9" s="52">
        <v>0</v>
      </c>
      <c r="D9" s="52">
        <v>0.5</v>
      </c>
      <c r="E9" s="52">
        <v>1</v>
      </c>
      <c r="F9" s="9"/>
      <c r="G9" s="9"/>
      <c r="H9" s="9"/>
      <c r="I9" s="9"/>
      <c r="J9" s="9"/>
      <c r="K9" s="9"/>
      <c r="L9" s="9"/>
      <c r="M9" s="9"/>
      <c r="N9" s="9"/>
      <c r="O9" s="52" t="s">
        <v>8</v>
      </c>
      <c r="P9" s="53" t="s">
        <v>0</v>
      </c>
      <c r="Y9" s="22" t="s">
        <v>142</v>
      </c>
    </row>
    <row r="10" spans="1:25" ht="16.5" x14ac:dyDescent="0.25">
      <c r="A10" s="4">
        <v>1</v>
      </c>
      <c r="B10" s="54" t="s">
        <v>143</v>
      </c>
      <c r="C10" s="55" t="s">
        <v>3</v>
      </c>
      <c r="D10" s="56"/>
      <c r="E10" s="56"/>
      <c r="F10" s="10"/>
      <c r="G10" s="10"/>
      <c r="H10" s="10"/>
      <c r="I10" s="10"/>
      <c r="J10" s="10"/>
      <c r="K10" s="10"/>
      <c r="L10" s="10"/>
      <c r="M10" s="10"/>
      <c r="N10" s="10"/>
      <c r="O10" s="11"/>
      <c r="P10" s="57"/>
      <c r="Y10" s="22" t="s">
        <v>144</v>
      </c>
    </row>
    <row r="11" spans="1:25" ht="16.5" x14ac:dyDescent="0.25">
      <c r="A11" s="4">
        <v>2</v>
      </c>
      <c r="B11" s="54" t="s">
        <v>145</v>
      </c>
      <c r="C11" s="55" t="s">
        <v>3</v>
      </c>
      <c r="D11" s="56"/>
      <c r="E11" s="56"/>
      <c r="F11" s="10"/>
      <c r="G11" s="10"/>
      <c r="H11" s="10"/>
      <c r="I11" s="10"/>
      <c r="J11" s="10"/>
      <c r="K11" s="10"/>
      <c r="L11" s="10"/>
      <c r="M11" s="10"/>
      <c r="N11" s="10"/>
      <c r="O11" s="11"/>
      <c r="P11" s="57"/>
      <c r="Y11" s="22" t="s">
        <v>146</v>
      </c>
    </row>
    <row r="12" spans="1:25" ht="33" x14ac:dyDescent="0.25">
      <c r="A12" s="4">
        <v>3</v>
      </c>
      <c r="B12" s="54" t="s">
        <v>147</v>
      </c>
      <c r="C12" s="55" t="s">
        <v>3</v>
      </c>
      <c r="D12" s="56"/>
      <c r="E12" s="56"/>
      <c r="F12" s="10"/>
      <c r="G12" s="10"/>
      <c r="H12" s="10"/>
      <c r="I12" s="10"/>
      <c r="J12" s="10"/>
      <c r="K12" s="10"/>
      <c r="L12" s="10"/>
      <c r="M12" s="10"/>
      <c r="N12" s="10"/>
      <c r="O12" s="11"/>
      <c r="P12" s="57"/>
      <c r="Y12" s="22" t="s">
        <v>148</v>
      </c>
    </row>
    <row r="13" spans="1:25" ht="33" x14ac:dyDescent="0.25">
      <c r="A13" s="4">
        <v>4</v>
      </c>
      <c r="B13" s="54" t="s">
        <v>149</v>
      </c>
      <c r="C13" s="55" t="s">
        <v>3</v>
      </c>
      <c r="D13" s="56"/>
      <c r="E13" s="56"/>
      <c r="F13" s="10"/>
      <c r="G13" s="10"/>
      <c r="H13" s="10"/>
      <c r="I13" s="10"/>
      <c r="J13" s="10"/>
      <c r="K13" s="10"/>
      <c r="L13" s="10"/>
      <c r="M13" s="10"/>
      <c r="N13" s="10"/>
      <c r="O13" s="11"/>
      <c r="P13" s="57"/>
      <c r="Y13" s="22" t="s">
        <v>150</v>
      </c>
    </row>
    <row r="14" spans="1:25" ht="16.5" x14ac:dyDescent="0.25">
      <c r="A14" s="93" t="s">
        <v>151</v>
      </c>
      <c r="B14" s="94"/>
      <c r="C14" s="95">
        <f>COUNTA(C10:E13)</f>
        <v>4</v>
      </c>
      <c r="D14" s="95"/>
      <c r="E14" s="95"/>
      <c r="F14" s="58"/>
      <c r="G14" s="58"/>
      <c r="H14" s="58"/>
      <c r="I14" s="58"/>
      <c r="J14" s="58"/>
      <c r="K14" s="58"/>
      <c r="L14" s="58"/>
      <c r="M14" s="58"/>
      <c r="N14" s="58"/>
      <c r="O14" s="59" t="s">
        <v>2</v>
      </c>
      <c r="P14" s="96"/>
      <c r="Y14" s="22" t="s">
        <v>152</v>
      </c>
    </row>
    <row r="15" spans="1:25" ht="16.5" x14ac:dyDescent="0.25">
      <c r="A15" s="93" t="s">
        <v>1</v>
      </c>
      <c r="B15" s="94"/>
      <c r="C15" s="60">
        <v>0</v>
      </c>
      <c r="D15" s="60">
        <f>COUNTA(D10:D13)*0.5</f>
        <v>0</v>
      </c>
      <c r="E15" s="60">
        <f>COUNTA(E10:E13)</f>
        <v>0</v>
      </c>
      <c r="F15" s="58"/>
      <c r="G15" s="58"/>
      <c r="H15" s="58"/>
      <c r="I15" s="58"/>
      <c r="J15" s="58"/>
      <c r="K15" s="58"/>
      <c r="L15" s="58"/>
      <c r="M15" s="58"/>
      <c r="N15" s="58"/>
      <c r="O15" s="98">
        <f>(D15+E15)/(C14)</f>
        <v>0</v>
      </c>
      <c r="P15" s="97"/>
      <c r="Y15" s="22" t="s">
        <v>153</v>
      </c>
    </row>
    <row r="16" spans="1:25" ht="16.5" x14ac:dyDescent="0.25">
      <c r="A16" s="93" t="s">
        <v>6</v>
      </c>
      <c r="B16" s="94"/>
      <c r="C16" s="61">
        <v>0</v>
      </c>
      <c r="D16" s="61">
        <f>D15/$C$14</f>
        <v>0</v>
      </c>
      <c r="E16" s="61">
        <f>E15/$C$14</f>
        <v>0</v>
      </c>
      <c r="F16" s="58"/>
      <c r="G16" s="58"/>
      <c r="H16" s="58"/>
      <c r="I16" s="58"/>
      <c r="J16" s="58"/>
      <c r="K16" s="58"/>
      <c r="L16" s="58"/>
      <c r="M16" s="58"/>
      <c r="N16" s="58"/>
      <c r="O16" s="98"/>
      <c r="P16" s="97"/>
      <c r="Y16" s="22" t="s">
        <v>154</v>
      </c>
    </row>
    <row r="17" spans="1:25" ht="16.5" x14ac:dyDescent="0.25">
      <c r="A17" s="107" t="s">
        <v>155</v>
      </c>
      <c r="B17" s="107"/>
      <c r="C17" s="107"/>
      <c r="D17" s="107"/>
      <c r="E17" s="107"/>
      <c r="F17" s="107"/>
      <c r="G17" s="107"/>
      <c r="H17" s="107"/>
      <c r="I17" s="107"/>
      <c r="J17" s="107"/>
      <c r="K17" s="107"/>
      <c r="L17" s="107"/>
      <c r="M17" s="107"/>
      <c r="N17" s="107"/>
      <c r="O17" s="107"/>
      <c r="P17" s="107"/>
      <c r="Y17" s="22" t="s">
        <v>156</v>
      </c>
    </row>
    <row r="18" spans="1:25" ht="33" x14ac:dyDescent="0.25">
      <c r="A18" s="105" t="s">
        <v>157</v>
      </c>
      <c r="B18" s="106"/>
      <c r="C18" s="52">
        <v>0</v>
      </c>
      <c r="D18" s="52">
        <v>0.5</v>
      </c>
      <c r="E18" s="52">
        <v>1</v>
      </c>
      <c r="F18" s="9"/>
      <c r="G18" s="9"/>
      <c r="H18" s="9"/>
      <c r="I18" s="9"/>
      <c r="J18" s="9"/>
      <c r="K18" s="9"/>
      <c r="L18" s="9"/>
      <c r="M18" s="9"/>
      <c r="N18" s="9"/>
      <c r="O18" s="52" t="s">
        <v>8</v>
      </c>
      <c r="P18" s="53" t="s">
        <v>0</v>
      </c>
      <c r="Y18" s="22" t="s">
        <v>158</v>
      </c>
    </row>
    <row r="19" spans="1:25" ht="16.5" x14ac:dyDescent="0.25">
      <c r="A19" s="4">
        <v>1</v>
      </c>
      <c r="B19" s="54" t="s">
        <v>159</v>
      </c>
      <c r="C19" s="55" t="s">
        <v>3</v>
      </c>
      <c r="D19" s="56"/>
      <c r="E19" s="56"/>
      <c r="F19" s="10"/>
      <c r="G19" s="10"/>
      <c r="H19" s="10"/>
      <c r="I19" s="10"/>
      <c r="J19" s="10"/>
      <c r="K19" s="10"/>
      <c r="L19" s="10"/>
      <c r="M19" s="10"/>
      <c r="N19" s="10"/>
      <c r="O19" s="11"/>
      <c r="P19" s="57"/>
      <c r="Y19" s="22" t="s">
        <v>160</v>
      </c>
    </row>
    <row r="20" spans="1:25" ht="16.5" x14ac:dyDescent="0.25">
      <c r="A20" s="4">
        <v>2</v>
      </c>
      <c r="B20" s="54" t="s">
        <v>161</v>
      </c>
      <c r="C20" s="55" t="s">
        <v>3</v>
      </c>
      <c r="D20" s="56"/>
      <c r="E20" s="56"/>
      <c r="F20" s="10"/>
      <c r="G20" s="10"/>
      <c r="H20" s="10"/>
      <c r="I20" s="10"/>
      <c r="J20" s="10"/>
      <c r="K20" s="10"/>
      <c r="L20" s="10"/>
      <c r="M20" s="10"/>
      <c r="N20" s="10"/>
      <c r="O20" s="11"/>
      <c r="P20" s="57"/>
      <c r="Y20" s="22" t="s">
        <v>162</v>
      </c>
    </row>
    <row r="21" spans="1:25" ht="16.5" x14ac:dyDescent="0.25">
      <c r="A21" s="4">
        <v>3</v>
      </c>
      <c r="B21" s="54" t="s">
        <v>163</v>
      </c>
      <c r="C21" s="55" t="s">
        <v>3</v>
      </c>
      <c r="D21" s="56"/>
      <c r="E21" s="56"/>
      <c r="F21" s="10"/>
      <c r="G21" s="10"/>
      <c r="H21" s="10"/>
      <c r="I21" s="10"/>
      <c r="J21" s="10"/>
      <c r="K21" s="10"/>
      <c r="L21" s="10"/>
      <c r="M21" s="10"/>
      <c r="N21" s="10"/>
      <c r="O21" s="11"/>
      <c r="P21" s="57"/>
      <c r="Y21" s="22"/>
    </row>
    <row r="22" spans="1:25" ht="16.5" x14ac:dyDescent="0.25">
      <c r="A22" s="4">
        <v>4</v>
      </c>
      <c r="B22" s="54" t="s">
        <v>164</v>
      </c>
      <c r="C22" s="55" t="s">
        <v>3</v>
      </c>
      <c r="D22" s="56"/>
      <c r="E22" s="56"/>
      <c r="F22" s="10"/>
      <c r="G22" s="10"/>
      <c r="H22" s="10"/>
      <c r="I22" s="10"/>
      <c r="J22" s="10"/>
      <c r="K22" s="10"/>
      <c r="L22" s="10"/>
      <c r="M22" s="10"/>
      <c r="N22" s="10"/>
      <c r="O22" s="11"/>
      <c r="P22" s="57"/>
      <c r="Y22" s="22"/>
    </row>
    <row r="23" spans="1:25" ht="16.5" x14ac:dyDescent="0.25">
      <c r="A23" s="93" t="s">
        <v>165</v>
      </c>
      <c r="B23" s="94"/>
      <c r="C23" s="95">
        <f>COUNTA(C19:E22)</f>
        <v>4</v>
      </c>
      <c r="D23" s="95"/>
      <c r="E23" s="95"/>
      <c r="F23" s="58"/>
      <c r="G23" s="58"/>
      <c r="H23" s="58"/>
      <c r="I23" s="58"/>
      <c r="J23" s="58"/>
      <c r="K23" s="58"/>
      <c r="L23" s="58"/>
      <c r="M23" s="58"/>
      <c r="N23" s="58"/>
      <c r="O23" s="59" t="s">
        <v>2</v>
      </c>
      <c r="P23" s="96"/>
    </row>
    <row r="24" spans="1:25" ht="16.5" x14ac:dyDescent="0.25">
      <c r="A24" s="93" t="s">
        <v>1</v>
      </c>
      <c r="B24" s="94"/>
      <c r="C24" s="60">
        <v>0</v>
      </c>
      <c r="D24" s="60">
        <f>COUNTA(D19:D22)*0.5</f>
        <v>0</v>
      </c>
      <c r="E24" s="60">
        <f>COUNTA(E19:E22)</f>
        <v>0</v>
      </c>
      <c r="F24" s="58"/>
      <c r="G24" s="58"/>
      <c r="H24" s="58"/>
      <c r="I24" s="58"/>
      <c r="J24" s="58"/>
      <c r="K24" s="58"/>
      <c r="L24" s="58"/>
      <c r="M24" s="58"/>
      <c r="N24" s="58"/>
      <c r="O24" s="98">
        <f>(D24+E24)/(C23)</f>
        <v>0</v>
      </c>
      <c r="P24" s="97"/>
      <c r="Y24" s="62"/>
    </row>
    <row r="25" spans="1:25" ht="16.5" x14ac:dyDescent="0.25">
      <c r="A25" s="93" t="s">
        <v>6</v>
      </c>
      <c r="B25" s="94"/>
      <c r="C25" s="61">
        <v>0</v>
      </c>
      <c r="D25" s="61">
        <f>D24/$C$14</f>
        <v>0</v>
      </c>
      <c r="E25" s="61">
        <f>E24/$C$14</f>
        <v>0</v>
      </c>
      <c r="F25" s="58"/>
      <c r="G25" s="58"/>
      <c r="H25" s="58"/>
      <c r="I25" s="58"/>
      <c r="J25" s="58"/>
      <c r="K25" s="58"/>
      <c r="L25" s="58"/>
      <c r="M25" s="58"/>
      <c r="N25" s="58"/>
      <c r="O25" s="98"/>
      <c r="P25" s="97"/>
    </row>
    <row r="26" spans="1:25" ht="16.5" x14ac:dyDescent="0.25">
      <c r="A26" s="107" t="s">
        <v>166</v>
      </c>
      <c r="B26" s="107"/>
      <c r="C26" s="107"/>
      <c r="D26" s="107"/>
      <c r="E26" s="107"/>
      <c r="F26" s="107"/>
      <c r="G26" s="107"/>
      <c r="H26" s="107"/>
      <c r="I26" s="107"/>
      <c r="J26" s="107"/>
      <c r="K26" s="107"/>
      <c r="L26" s="107"/>
      <c r="M26" s="107"/>
      <c r="N26" s="107"/>
      <c r="O26" s="107"/>
      <c r="P26" s="107"/>
      <c r="Y26" s="22" t="s">
        <v>156</v>
      </c>
    </row>
    <row r="27" spans="1:25" ht="33" x14ac:dyDescent="0.25">
      <c r="A27" s="105" t="s">
        <v>167</v>
      </c>
      <c r="B27" s="106"/>
      <c r="C27" s="52">
        <v>0</v>
      </c>
      <c r="D27" s="52">
        <v>0.5</v>
      </c>
      <c r="E27" s="52">
        <v>1</v>
      </c>
      <c r="F27" s="9"/>
      <c r="G27" s="9"/>
      <c r="H27" s="9"/>
      <c r="I27" s="9"/>
      <c r="J27" s="9"/>
      <c r="K27" s="9"/>
      <c r="L27" s="9"/>
      <c r="M27" s="9"/>
      <c r="N27" s="9"/>
      <c r="O27" s="52" t="s">
        <v>8</v>
      </c>
      <c r="P27" s="53" t="s">
        <v>0</v>
      </c>
      <c r="Y27" s="22" t="s">
        <v>158</v>
      </c>
    </row>
    <row r="28" spans="1:25" ht="49.5" x14ac:dyDescent="0.25">
      <c r="A28" s="4">
        <v>1</v>
      </c>
      <c r="B28" s="54" t="s">
        <v>168</v>
      </c>
      <c r="C28" s="55" t="s">
        <v>3</v>
      </c>
      <c r="D28" s="56"/>
      <c r="E28" s="56"/>
      <c r="F28" s="10"/>
      <c r="G28" s="10"/>
      <c r="H28" s="10"/>
      <c r="I28" s="10"/>
      <c r="J28" s="10"/>
      <c r="K28" s="10"/>
      <c r="L28" s="10"/>
      <c r="M28" s="10"/>
      <c r="N28" s="10"/>
      <c r="O28" s="11"/>
      <c r="P28" s="57"/>
    </row>
    <row r="29" spans="1:25" ht="33" x14ac:dyDescent="0.25">
      <c r="A29" s="4">
        <v>2</v>
      </c>
      <c r="B29" s="54" t="s">
        <v>169</v>
      </c>
      <c r="C29" s="55" t="s">
        <v>3</v>
      </c>
      <c r="D29" s="56"/>
      <c r="E29" s="56"/>
      <c r="F29" s="10"/>
      <c r="G29" s="10"/>
      <c r="H29" s="10"/>
      <c r="I29" s="10"/>
      <c r="J29" s="10"/>
      <c r="K29" s="10"/>
      <c r="L29" s="10"/>
      <c r="M29" s="10"/>
      <c r="N29" s="10"/>
      <c r="O29" s="11"/>
      <c r="P29" s="57"/>
    </row>
    <row r="30" spans="1:25" ht="49.5" x14ac:dyDescent="0.25">
      <c r="A30" s="4">
        <v>3</v>
      </c>
      <c r="B30" s="54" t="s">
        <v>170</v>
      </c>
      <c r="C30" s="55" t="s">
        <v>3</v>
      </c>
      <c r="D30" s="56"/>
      <c r="E30" s="56"/>
      <c r="F30" s="10"/>
      <c r="G30" s="10"/>
      <c r="H30" s="10"/>
      <c r="I30" s="10"/>
      <c r="J30" s="10"/>
      <c r="K30" s="10"/>
      <c r="L30" s="10"/>
      <c r="M30" s="10"/>
      <c r="N30" s="10"/>
      <c r="O30" s="11"/>
      <c r="P30" s="57"/>
    </row>
    <row r="31" spans="1:25" ht="16.5" x14ac:dyDescent="0.25">
      <c r="A31" s="93" t="s">
        <v>151</v>
      </c>
      <c r="B31" s="94"/>
      <c r="C31" s="95">
        <f>COUNTA(C28:E30)</f>
        <v>3</v>
      </c>
      <c r="D31" s="95"/>
      <c r="E31" s="95"/>
      <c r="F31" s="58"/>
      <c r="G31" s="58"/>
      <c r="H31" s="58"/>
      <c r="I31" s="58"/>
      <c r="J31" s="58"/>
      <c r="K31" s="58"/>
      <c r="L31" s="58"/>
      <c r="M31" s="58"/>
      <c r="N31" s="58"/>
      <c r="O31" s="59" t="s">
        <v>2</v>
      </c>
      <c r="P31" s="96"/>
    </row>
    <row r="32" spans="1:25" ht="16.5" x14ac:dyDescent="0.25">
      <c r="A32" s="93" t="s">
        <v>1</v>
      </c>
      <c r="B32" s="94"/>
      <c r="C32" s="60">
        <v>0</v>
      </c>
      <c r="D32" s="60">
        <f>COUNTA(D27:D30)*0.5</f>
        <v>0.5</v>
      </c>
      <c r="E32" s="60">
        <f>COUNTA(E27:E30)</f>
        <v>1</v>
      </c>
      <c r="F32" s="58"/>
      <c r="G32" s="58"/>
      <c r="H32" s="58"/>
      <c r="I32" s="58"/>
      <c r="J32" s="58"/>
      <c r="K32" s="58"/>
      <c r="L32" s="58"/>
      <c r="M32" s="58"/>
      <c r="N32" s="58"/>
      <c r="O32" s="98">
        <f>(D32+E32)/(C31)</f>
        <v>0.5</v>
      </c>
      <c r="P32" s="97"/>
    </row>
    <row r="33" spans="1:25" ht="16.5" x14ac:dyDescent="0.25">
      <c r="A33" s="93" t="s">
        <v>6</v>
      </c>
      <c r="B33" s="94"/>
      <c r="C33" s="61">
        <v>0</v>
      </c>
      <c r="D33" s="61">
        <f>D32/$C$14</f>
        <v>0.125</v>
      </c>
      <c r="E33" s="61">
        <f>E32/$C$14</f>
        <v>0.25</v>
      </c>
      <c r="F33" s="58"/>
      <c r="G33" s="58"/>
      <c r="H33" s="58"/>
      <c r="I33" s="58"/>
      <c r="J33" s="58"/>
      <c r="K33" s="58"/>
      <c r="L33" s="58"/>
      <c r="M33" s="58"/>
      <c r="N33" s="58"/>
      <c r="O33" s="98"/>
      <c r="P33" s="97"/>
    </row>
    <row r="34" spans="1:25" ht="16.5" x14ac:dyDescent="0.25">
      <c r="A34" s="107" t="s">
        <v>171</v>
      </c>
      <c r="B34" s="107"/>
      <c r="C34" s="107"/>
      <c r="D34" s="107"/>
      <c r="E34" s="107"/>
      <c r="F34" s="107"/>
      <c r="G34" s="107"/>
      <c r="H34" s="107"/>
      <c r="I34" s="107"/>
      <c r="J34" s="107"/>
      <c r="K34" s="107"/>
      <c r="L34" s="107"/>
      <c r="M34" s="107"/>
      <c r="N34" s="107"/>
      <c r="O34" s="107"/>
      <c r="P34" s="107"/>
      <c r="Y34" s="22" t="s">
        <v>156</v>
      </c>
    </row>
    <row r="35" spans="1:25" ht="33" x14ac:dyDescent="0.25">
      <c r="A35" s="105" t="s">
        <v>172</v>
      </c>
      <c r="B35" s="106"/>
      <c r="C35" s="52">
        <v>0</v>
      </c>
      <c r="D35" s="52">
        <v>0.5</v>
      </c>
      <c r="E35" s="52">
        <v>1</v>
      </c>
      <c r="F35" s="9"/>
      <c r="G35" s="9"/>
      <c r="H35" s="9"/>
      <c r="I35" s="9"/>
      <c r="J35" s="9"/>
      <c r="K35" s="9"/>
      <c r="L35" s="9"/>
      <c r="M35" s="9"/>
      <c r="N35" s="9"/>
      <c r="O35" s="52" t="s">
        <v>8</v>
      </c>
      <c r="P35" s="53" t="s">
        <v>0</v>
      </c>
      <c r="Y35" s="22" t="s">
        <v>158</v>
      </c>
    </row>
    <row r="36" spans="1:25" ht="16.5" x14ac:dyDescent="0.25">
      <c r="A36" s="4">
        <v>1</v>
      </c>
      <c r="B36" s="54" t="s">
        <v>173</v>
      </c>
      <c r="C36" s="55" t="s">
        <v>3</v>
      </c>
      <c r="D36" s="56"/>
      <c r="E36" s="55"/>
      <c r="F36" s="10"/>
      <c r="G36" s="10"/>
      <c r="H36" s="10"/>
      <c r="I36" s="10"/>
      <c r="J36" s="10"/>
      <c r="K36" s="10"/>
      <c r="L36" s="10"/>
      <c r="M36" s="10"/>
      <c r="N36" s="10"/>
      <c r="O36" s="11"/>
      <c r="P36" s="57"/>
      <c r="Y36" s="22" t="s">
        <v>160</v>
      </c>
    </row>
    <row r="37" spans="1:25" ht="16.5" x14ac:dyDescent="0.25">
      <c r="A37" s="4">
        <v>2</v>
      </c>
      <c r="B37" s="54" t="s">
        <v>174</v>
      </c>
      <c r="C37" s="55" t="s">
        <v>3</v>
      </c>
      <c r="D37" s="56"/>
      <c r="E37" s="55"/>
      <c r="F37" s="10"/>
      <c r="G37" s="10"/>
      <c r="H37" s="10"/>
      <c r="I37" s="10"/>
      <c r="J37" s="10"/>
      <c r="K37" s="10"/>
      <c r="L37" s="10"/>
      <c r="M37" s="10"/>
      <c r="N37" s="10"/>
      <c r="O37" s="11"/>
      <c r="P37" s="57"/>
      <c r="Y37" s="22" t="s">
        <v>162</v>
      </c>
    </row>
    <row r="38" spans="1:25" ht="33" x14ac:dyDescent="0.25">
      <c r="A38" s="4">
        <v>3</v>
      </c>
      <c r="B38" s="54" t="s">
        <v>175</v>
      </c>
      <c r="C38" s="55" t="s">
        <v>3</v>
      </c>
      <c r="D38" s="56"/>
      <c r="E38" s="55"/>
      <c r="F38" s="10"/>
      <c r="G38" s="10"/>
      <c r="H38" s="10"/>
      <c r="I38" s="10"/>
      <c r="J38" s="10"/>
      <c r="K38" s="10"/>
      <c r="L38" s="10"/>
      <c r="M38" s="10"/>
      <c r="N38" s="10"/>
      <c r="O38" s="11"/>
      <c r="P38" s="57"/>
      <c r="Y38" s="22"/>
    </row>
    <row r="39" spans="1:25" ht="16.5" x14ac:dyDescent="0.25">
      <c r="A39" s="4">
        <v>4</v>
      </c>
      <c r="B39" s="54" t="s">
        <v>176</v>
      </c>
      <c r="C39" s="55" t="s">
        <v>3</v>
      </c>
      <c r="D39" s="56"/>
      <c r="E39" s="56"/>
      <c r="F39" s="10"/>
      <c r="G39" s="10"/>
      <c r="H39" s="10"/>
      <c r="I39" s="10"/>
      <c r="J39" s="10"/>
      <c r="K39" s="10"/>
      <c r="L39" s="10"/>
      <c r="M39" s="10"/>
      <c r="N39" s="10"/>
      <c r="O39" s="11"/>
      <c r="P39" s="57"/>
      <c r="Y39" s="22"/>
    </row>
    <row r="40" spans="1:25" ht="16.5" x14ac:dyDescent="0.25">
      <c r="A40" s="4">
        <v>5</v>
      </c>
      <c r="B40" s="54" t="s">
        <v>177</v>
      </c>
      <c r="C40" s="55" t="s">
        <v>3</v>
      </c>
      <c r="D40" s="56"/>
      <c r="E40" s="56"/>
      <c r="F40" s="10"/>
      <c r="G40" s="10"/>
      <c r="H40" s="10"/>
      <c r="I40" s="10"/>
      <c r="J40" s="10"/>
      <c r="K40" s="10"/>
      <c r="L40" s="10"/>
      <c r="M40" s="10"/>
      <c r="N40" s="10"/>
      <c r="O40" s="11"/>
      <c r="P40" s="57"/>
      <c r="Y40" s="22"/>
    </row>
    <row r="41" spans="1:25" ht="16.5" x14ac:dyDescent="0.25">
      <c r="A41" s="93" t="s">
        <v>165</v>
      </c>
      <c r="B41" s="94"/>
      <c r="C41" s="95">
        <f>COUNTA(C36:E40)</f>
        <v>5</v>
      </c>
      <c r="D41" s="95"/>
      <c r="E41" s="95"/>
      <c r="F41" s="58"/>
      <c r="G41" s="58"/>
      <c r="H41" s="58"/>
      <c r="I41" s="58"/>
      <c r="J41" s="58"/>
      <c r="K41" s="58"/>
      <c r="L41" s="58"/>
      <c r="M41" s="58"/>
      <c r="N41" s="58"/>
      <c r="O41" s="59" t="s">
        <v>2</v>
      </c>
      <c r="P41" s="96"/>
    </row>
    <row r="42" spans="1:25" ht="16.5" x14ac:dyDescent="0.25">
      <c r="A42" s="93" t="s">
        <v>1</v>
      </c>
      <c r="B42" s="94"/>
      <c r="C42" s="60">
        <v>0</v>
      </c>
      <c r="D42" s="60">
        <f>COUNTA(D36:D40)*0.5</f>
        <v>0</v>
      </c>
      <c r="E42" s="60">
        <f>COUNTA(E36:E40)</f>
        <v>0</v>
      </c>
      <c r="F42" s="58"/>
      <c r="G42" s="58"/>
      <c r="H42" s="58"/>
      <c r="I42" s="58"/>
      <c r="J42" s="58"/>
      <c r="K42" s="58"/>
      <c r="L42" s="58"/>
      <c r="M42" s="58"/>
      <c r="N42" s="58"/>
      <c r="O42" s="98">
        <f>(D42+E42)/(C41)</f>
        <v>0</v>
      </c>
      <c r="P42" s="97"/>
      <c r="Y42" s="62"/>
    </row>
    <row r="43" spans="1:25" ht="16.5" x14ac:dyDescent="0.25">
      <c r="A43" s="93" t="s">
        <v>6</v>
      </c>
      <c r="B43" s="94"/>
      <c r="C43" s="61">
        <v>0</v>
      </c>
      <c r="D43" s="61">
        <f>D42/$C$14</f>
        <v>0</v>
      </c>
      <c r="E43" s="61">
        <f>E42/$C$14</f>
        <v>0</v>
      </c>
      <c r="F43" s="58"/>
      <c r="G43" s="58"/>
      <c r="H43" s="58"/>
      <c r="I43" s="58"/>
      <c r="J43" s="58"/>
      <c r="K43" s="58"/>
      <c r="L43" s="58"/>
      <c r="M43" s="58"/>
      <c r="N43" s="58"/>
      <c r="O43" s="98"/>
      <c r="P43" s="97"/>
    </row>
    <row r="44" spans="1:25" ht="17.25" customHeight="1" x14ac:dyDescent="0.25">
      <c r="A44" s="108" t="s">
        <v>178</v>
      </c>
      <c r="B44" s="108"/>
      <c r="C44" s="108"/>
      <c r="D44" s="108"/>
      <c r="E44" s="108"/>
      <c r="F44" s="108"/>
      <c r="G44" s="108"/>
      <c r="H44" s="108"/>
      <c r="I44" s="108"/>
      <c r="J44" s="108"/>
      <c r="K44" s="108"/>
      <c r="L44" s="108"/>
      <c r="M44" s="108"/>
      <c r="N44" s="108"/>
      <c r="O44" s="108"/>
      <c r="P44" s="108"/>
    </row>
    <row r="45" spans="1:25" ht="16.5" x14ac:dyDescent="0.25">
      <c r="A45" s="109" t="s">
        <v>179</v>
      </c>
      <c r="B45" s="109"/>
      <c r="C45" s="109"/>
      <c r="D45" s="109"/>
      <c r="E45" s="109"/>
      <c r="F45" s="109"/>
      <c r="G45" s="109"/>
      <c r="H45" s="109"/>
      <c r="I45" s="109"/>
      <c r="J45" s="109"/>
      <c r="K45" s="109"/>
      <c r="L45" s="109"/>
      <c r="M45" s="109"/>
      <c r="N45" s="109"/>
      <c r="O45" s="109"/>
      <c r="P45" s="109"/>
    </row>
    <row r="46" spans="1:25" ht="16.5" x14ac:dyDescent="0.25">
      <c r="A46" s="110" t="s">
        <v>180</v>
      </c>
      <c r="B46" s="110"/>
      <c r="C46" s="110"/>
      <c r="D46" s="110"/>
      <c r="E46" s="110"/>
      <c r="F46" s="110"/>
      <c r="G46" s="110"/>
      <c r="H46" s="110"/>
      <c r="I46" s="110"/>
      <c r="J46" s="110"/>
      <c r="K46" s="110"/>
      <c r="L46" s="110"/>
      <c r="M46" s="110"/>
      <c r="N46" s="110"/>
      <c r="O46" s="110"/>
      <c r="P46" s="110"/>
    </row>
    <row r="47" spans="1:25" ht="33" x14ac:dyDescent="0.25">
      <c r="A47" s="111" t="s">
        <v>181</v>
      </c>
      <c r="B47" s="106"/>
      <c r="C47" s="52">
        <v>0</v>
      </c>
      <c r="D47" s="52">
        <v>0.5</v>
      </c>
      <c r="E47" s="52">
        <v>1</v>
      </c>
      <c r="F47" s="9"/>
      <c r="G47" s="9"/>
      <c r="H47" s="9"/>
      <c r="I47" s="9"/>
      <c r="J47" s="9"/>
      <c r="K47" s="9"/>
      <c r="L47" s="9"/>
      <c r="M47" s="9"/>
      <c r="N47" s="9"/>
      <c r="O47" s="52" t="s">
        <v>8</v>
      </c>
      <c r="P47" s="53" t="s">
        <v>0</v>
      </c>
    </row>
    <row r="48" spans="1:25" ht="82.5" x14ac:dyDescent="0.25">
      <c r="A48" s="4">
        <v>1</v>
      </c>
      <c r="B48" s="63" t="s">
        <v>182</v>
      </c>
      <c r="C48" s="56" t="s">
        <v>3</v>
      </c>
      <c r="D48" s="56"/>
      <c r="E48" s="56"/>
      <c r="F48" s="10"/>
      <c r="G48" s="10"/>
      <c r="H48" s="10"/>
      <c r="I48" s="10"/>
      <c r="J48" s="10"/>
      <c r="K48" s="10"/>
      <c r="L48" s="10"/>
      <c r="M48" s="10"/>
      <c r="N48" s="10"/>
      <c r="O48" s="11"/>
      <c r="P48" s="64"/>
    </row>
    <row r="49" spans="1:16" ht="16.5" x14ac:dyDescent="0.25">
      <c r="A49" s="112"/>
      <c r="B49" s="65" t="s">
        <v>183</v>
      </c>
      <c r="C49" s="95">
        <f>COUNTA(C48:E48)</f>
        <v>1</v>
      </c>
      <c r="D49" s="95"/>
      <c r="E49" s="95"/>
      <c r="F49" s="58"/>
      <c r="G49" s="58"/>
      <c r="H49" s="58"/>
      <c r="I49" s="58"/>
      <c r="J49" s="58"/>
      <c r="K49" s="58"/>
      <c r="L49" s="58"/>
      <c r="M49" s="58"/>
      <c r="N49" s="58"/>
      <c r="O49" s="59" t="s">
        <v>2</v>
      </c>
      <c r="P49" s="96"/>
    </row>
    <row r="50" spans="1:16" ht="16.5" x14ac:dyDescent="0.25">
      <c r="A50" s="112"/>
      <c r="B50" s="66" t="s">
        <v>1</v>
      </c>
      <c r="C50" s="60">
        <v>0</v>
      </c>
      <c r="D50" s="60">
        <f>COUNTA(D48)*0.5</f>
        <v>0</v>
      </c>
      <c r="E50" s="60">
        <f>COUNTA(E48)</f>
        <v>0</v>
      </c>
      <c r="F50" s="58"/>
      <c r="G50" s="58"/>
      <c r="H50" s="58"/>
      <c r="I50" s="58"/>
      <c r="J50" s="58"/>
      <c r="K50" s="58"/>
      <c r="L50" s="58"/>
      <c r="M50" s="58"/>
      <c r="N50" s="58"/>
      <c r="O50" s="98">
        <f>(D50+E50)/(C49)</f>
        <v>0</v>
      </c>
      <c r="P50" s="97"/>
    </row>
    <row r="51" spans="1:16" ht="16.5" x14ac:dyDescent="0.25">
      <c r="A51" s="112"/>
      <c r="B51" s="66" t="s">
        <v>6</v>
      </c>
      <c r="C51" s="61">
        <v>0</v>
      </c>
      <c r="D51" s="61">
        <f>D50/$C$49</f>
        <v>0</v>
      </c>
      <c r="E51" s="61">
        <f>E50/$C$49</f>
        <v>0</v>
      </c>
      <c r="F51" s="58"/>
      <c r="G51" s="58"/>
      <c r="H51" s="58"/>
      <c r="I51" s="58"/>
      <c r="J51" s="58"/>
      <c r="K51" s="58"/>
      <c r="L51" s="58"/>
      <c r="M51" s="58"/>
      <c r="N51" s="58"/>
      <c r="O51" s="98"/>
      <c r="P51" s="97"/>
    </row>
    <row r="52" spans="1:16" ht="16.5" x14ac:dyDescent="0.25">
      <c r="A52" s="110" t="s">
        <v>184</v>
      </c>
      <c r="B52" s="110"/>
      <c r="C52" s="110"/>
      <c r="D52" s="110"/>
      <c r="E52" s="110"/>
      <c r="F52" s="110"/>
      <c r="G52" s="110"/>
      <c r="H52" s="110"/>
      <c r="I52" s="110"/>
      <c r="J52" s="110"/>
      <c r="K52" s="110"/>
      <c r="L52" s="110"/>
      <c r="M52" s="110"/>
      <c r="N52" s="110"/>
      <c r="O52" s="110"/>
      <c r="P52" s="110"/>
    </row>
    <row r="53" spans="1:16" ht="33" x14ac:dyDescent="0.25">
      <c r="A53" s="105" t="s">
        <v>185</v>
      </c>
      <c r="B53" s="106"/>
      <c r="C53" s="52">
        <v>0</v>
      </c>
      <c r="D53" s="52">
        <v>0.5</v>
      </c>
      <c r="E53" s="52">
        <v>1</v>
      </c>
      <c r="F53" s="9"/>
      <c r="G53" s="9"/>
      <c r="H53" s="9"/>
      <c r="I53" s="9"/>
      <c r="J53" s="9"/>
      <c r="K53" s="9"/>
      <c r="L53" s="9"/>
      <c r="M53" s="9"/>
      <c r="N53" s="9"/>
      <c r="O53" s="52" t="s">
        <v>8</v>
      </c>
      <c r="P53" s="53" t="s">
        <v>0</v>
      </c>
    </row>
    <row r="54" spans="1:16" ht="66" x14ac:dyDescent="0.25">
      <c r="A54" s="4">
        <v>1</v>
      </c>
      <c r="B54" s="63" t="s">
        <v>186</v>
      </c>
      <c r="C54" s="56" t="s">
        <v>3</v>
      </c>
      <c r="D54" s="56"/>
      <c r="E54" s="56"/>
      <c r="F54" s="10"/>
      <c r="G54" s="10"/>
      <c r="H54" s="10"/>
      <c r="I54" s="10"/>
      <c r="J54" s="10"/>
      <c r="K54" s="10"/>
      <c r="L54" s="10"/>
      <c r="M54" s="10"/>
      <c r="N54" s="10"/>
      <c r="O54" s="11"/>
      <c r="P54" s="57"/>
    </row>
    <row r="55" spans="1:16" ht="33" x14ac:dyDescent="0.25">
      <c r="A55" s="4">
        <v>2</v>
      </c>
      <c r="B55" s="63" t="s">
        <v>187</v>
      </c>
      <c r="C55" s="56" t="s">
        <v>3</v>
      </c>
      <c r="D55" s="56"/>
      <c r="E55" s="56"/>
      <c r="F55" s="10"/>
      <c r="G55" s="10"/>
      <c r="H55" s="10"/>
      <c r="I55" s="10"/>
      <c r="J55" s="10"/>
      <c r="K55" s="10"/>
      <c r="L55" s="10"/>
      <c r="M55" s="10"/>
      <c r="N55" s="10"/>
      <c r="O55" s="11"/>
      <c r="P55" s="57"/>
    </row>
    <row r="56" spans="1:16" ht="33" x14ac:dyDescent="0.25">
      <c r="A56" s="112"/>
      <c r="B56" s="65" t="s">
        <v>188</v>
      </c>
      <c r="C56" s="95">
        <f>COUNTA(C54:E55)</f>
        <v>2</v>
      </c>
      <c r="D56" s="95"/>
      <c r="E56" s="95"/>
      <c r="F56" s="58"/>
      <c r="G56" s="58"/>
      <c r="H56" s="58"/>
      <c r="I56" s="58"/>
      <c r="J56" s="58"/>
      <c r="K56" s="58"/>
      <c r="L56" s="58"/>
      <c r="M56" s="58"/>
      <c r="N56" s="58"/>
      <c r="O56" s="59" t="s">
        <v>2</v>
      </c>
      <c r="P56" s="96"/>
    </row>
    <row r="57" spans="1:16" ht="16.5" x14ac:dyDescent="0.25">
      <c r="A57" s="112"/>
      <c r="B57" s="66" t="s">
        <v>1</v>
      </c>
      <c r="C57" s="60">
        <v>0</v>
      </c>
      <c r="D57" s="60">
        <f>COUNTA(D54:D55)*0.5</f>
        <v>0</v>
      </c>
      <c r="E57" s="60">
        <f>COUNTA(E54:E55)</f>
        <v>0</v>
      </c>
      <c r="F57" s="58"/>
      <c r="G57" s="58"/>
      <c r="H57" s="58"/>
      <c r="I57" s="58"/>
      <c r="J57" s="58"/>
      <c r="K57" s="58"/>
      <c r="L57" s="58"/>
      <c r="M57" s="58"/>
      <c r="N57" s="58"/>
      <c r="O57" s="98">
        <f>(D57+E57)/(C56)</f>
        <v>0</v>
      </c>
      <c r="P57" s="97"/>
    </row>
    <row r="58" spans="1:16" ht="16.5" x14ac:dyDescent="0.25">
      <c r="A58" s="113"/>
      <c r="B58" s="66" t="s">
        <v>6</v>
      </c>
      <c r="C58" s="61">
        <v>0</v>
      </c>
      <c r="D58" s="61">
        <f>D57/$C$56</f>
        <v>0</v>
      </c>
      <c r="E58" s="61">
        <f>E57/$C$56</f>
        <v>0</v>
      </c>
      <c r="F58" s="58"/>
      <c r="G58" s="58"/>
      <c r="H58" s="58"/>
      <c r="I58" s="58"/>
      <c r="J58" s="58"/>
      <c r="K58" s="58"/>
      <c r="L58" s="58"/>
      <c r="M58" s="58"/>
      <c r="N58" s="58"/>
      <c r="O58" s="98"/>
      <c r="P58" s="114"/>
    </row>
    <row r="60" spans="1:16" x14ac:dyDescent="0.25">
      <c r="P60" s="67"/>
    </row>
  </sheetData>
  <mergeCells count="49">
    <mergeCell ref="A52:P52"/>
    <mergeCell ref="A53:B53"/>
    <mergeCell ref="A56:A58"/>
    <mergeCell ref="C56:E56"/>
    <mergeCell ref="P56:P58"/>
    <mergeCell ref="O57:O58"/>
    <mergeCell ref="A44:P44"/>
    <mergeCell ref="A45:P45"/>
    <mergeCell ref="A46:P46"/>
    <mergeCell ref="A47:B47"/>
    <mergeCell ref="A49:A51"/>
    <mergeCell ref="C49:E49"/>
    <mergeCell ref="P49:P51"/>
    <mergeCell ref="O50:O51"/>
    <mergeCell ref="A34:P34"/>
    <mergeCell ref="A35:B35"/>
    <mergeCell ref="A41:B41"/>
    <mergeCell ref="C41:E41"/>
    <mergeCell ref="P41:P43"/>
    <mergeCell ref="A42:B42"/>
    <mergeCell ref="O42:O43"/>
    <mergeCell ref="A43:B43"/>
    <mergeCell ref="A26:P26"/>
    <mergeCell ref="A27:B27"/>
    <mergeCell ref="A31:B31"/>
    <mergeCell ref="C31:E31"/>
    <mergeCell ref="P31:P33"/>
    <mergeCell ref="A32:B32"/>
    <mergeCell ref="O32:O33"/>
    <mergeCell ref="A33:B33"/>
    <mergeCell ref="A17:P17"/>
    <mergeCell ref="A18:B18"/>
    <mergeCell ref="A23:B23"/>
    <mergeCell ref="C23:E23"/>
    <mergeCell ref="P23:P25"/>
    <mergeCell ref="A24:B24"/>
    <mergeCell ref="O24:O25"/>
    <mergeCell ref="A25:B25"/>
    <mergeCell ref="A5:P5"/>
    <mergeCell ref="A6:P6"/>
    <mergeCell ref="A7:P7"/>
    <mergeCell ref="C8:E8"/>
    <mergeCell ref="A9:B9"/>
    <mergeCell ref="A14:B14"/>
    <mergeCell ref="C14:E14"/>
    <mergeCell ref="P14:P16"/>
    <mergeCell ref="A15:B15"/>
    <mergeCell ref="O15:O16"/>
    <mergeCell ref="A16:B16"/>
  </mergeCells>
  <conditionalFormatting sqref="Y2">
    <cfRule type="duplicateValues" dxfId="28" priority="4"/>
  </conditionalFormatting>
  <conditionalFormatting sqref="Y26">
    <cfRule type="duplicateValues" dxfId="27" priority="3"/>
  </conditionalFormatting>
  <conditionalFormatting sqref="Y27">
    <cfRule type="duplicateValues" dxfId="26" priority="2"/>
  </conditionalFormatting>
  <conditionalFormatting sqref="Y3:Y22">
    <cfRule type="duplicateValues" dxfId="25" priority="5"/>
  </conditionalFormatting>
  <conditionalFormatting sqref="Y34:Y40">
    <cfRule type="duplicateValues" dxfId="24" priority="1"/>
  </conditionalFormatting>
  <dataValidations disablePrompts="1" count="1">
    <dataValidation type="list" allowBlank="1" showInputMessage="1" showErrorMessage="1" sqref="P1" xr:uid="{AE21232B-A670-4811-A5E8-966B7A8B8071}">
      <formula1>$Y$3:$Y$22</formula1>
    </dataValidation>
  </dataValidations>
  <printOptions horizontalCentered="1"/>
  <pageMargins left="0.2" right="0.2" top="1.1499999999999999" bottom="0.5" header="0.3" footer="0.3"/>
  <pageSetup scale="50" orientation="portrait" r:id="rId1"/>
  <headerFooter>
    <oddHeader>&amp;L           &amp;20  &amp;G&amp;C&amp;"+,Bold"&amp;22Quality Management and Improvement
Delegation Oversight Audit Tool
2020 NCQA Standards</oddHeader>
    <oddFooter>&amp;LUpdated 1/23/2020&amp;C2020 NCQA Standards&amp;RPage &amp;P of &amp;N</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03286-2821-4543-A191-5E37234A1426}">
  <dimension ref="A1:Z166"/>
  <sheetViews>
    <sheetView showGridLines="0" tabSelected="1" topLeftCell="A142" zoomScale="80" zoomScaleNormal="80" zoomScaleSheetLayoutView="62" zoomScalePageLayoutView="80" workbookViewId="0">
      <selection activeCell="U159" sqref="U159"/>
    </sheetView>
  </sheetViews>
  <sheetFormatPr defaultColWidth="9.140625" defaultRowHeight="14.25" x14ac:dyDescent="0.25"/>
  <cols>
    <col min="1" max="1" width="3.42578125" style="6" customWidth="1"/>
    <col min="2" max="2" width="72.42578125" style="6" customWidth="1"/>
    <col min="3" max="3" width="7" style="6" customWidth="1"/>
    <col min="4" max="4" width="9" style="6" customWidth="1"/>
    <col min="5" max="5" width="7.28515625" style="6" customWidth="1"/>
    <col min="6" max="14" width="0" style="7" hidden="1" customWidth="1"/>
    <col min="15" max="15" width="47.28515625" style="6" customWidth="1"/>
    <col min="16" max="16" width="50.7109375" style="6" customWidth="1"/>
    <col min="17" max="17" width="2.28515625" style="7" customWidth="1"/>
    <col min="18" max="22" width="9.140625" style="7"/>
    <col min="23" max="23" width="0" style="7" hidden="1" customWidth="1"/>
    <col min="24" max="24" width="9.140625" style="7" hidden="1" customWidth="1"/>
    <col min="25" max="25" width="27.42578125" style="7" hidden="1" customWidth="1"/>
    <col min="26" max="26" width="9.140625" style="7" hidden="1" customWidth="1"/>
    <col min="27" max="16384" width="9.140625" style="7"/>
  </cols>
  <sheetData>
    <row r="1" spans="1:25" ht="18" customHeight="1" x14ac:dyDescent="0.25">
      <c r="A1" s="150" t="s">
        <v>26</v>
      </c>
      <c r="B1" s="151"/>
      <c r="O1" s="32" t="s">
        <v>4</v>
      </c>
      <c r="P1" s="19"/>
    </row>
    <row r="2" spans="1:25" ht="18" customHeight="1" x14ac:dyDescent="0.25">
      <c r="A2" s="152"/>
      <c r="B2" s="153"/>
      <c r="O2" s="33" t="s">
        <v>5</v>
      </c>
      <c r="P2" s="18"/>
      <c r="Y2" s="41" t="s">
        <v>7</v>
      </c>
    </row>
    <row r="3" spans="1:25" ht="18.75" customHeight="1" thickBot="1" x14ac:dyDescent="0.3">
      <c r="A3" s="154"/>
      <c r="B3" s="155"/>
      <c r="O3" s="34" t="s">
        <v>132</v>
      </c>
      <c r="P3" s="35">
        <f>(O14+O20+O32+O39+O46+O58+O67+O75+O82+O89+O100+O107+O116+O123+O132+O142+O152)/17</f>
        <v>0</v>
      </c>
      <c r="Y3" s="22"/>
    </row>
    <row r="4" spans="1:25" x14ac:dyDescent="0.25">
      <c r="O4" s="8"/>
      <c r="P4" s="20"/>
      <c r="Y4" s="22" t="s">
        <v>19</v>
      </c>
    </row>
    <row r="5" spans="1:25" ht="16.5" x14ac:dyDescent="0.25">
      <c r="A5" s="149" t="s">
        <v>27</v>
      </c>
      <c r="B5" s="149"/>
      <c r="C5" s="149"/>
      <c r="D5" s="149"/>
      <c r="E5" s="149"/>
      <c r="F5" s="149"/>
      <c r="G5" s="149"/>
      <c r="H5" s="149"/>
      <c r="I5" s="149"/>
      <c r="J5" s="149"/>
      <c r="K5" s="149"/>
      <c r="L5" s="149"/>
      <c r="M5" s="149"/>
      <c r="N5" s="149"/>
      <c r="O5" s="149"/>
      <c r="P5" s="149"/>
      <c r="Y5" s="22" t="s">
        <v>20</v>
      </c>
    </row>
    <row r="6" spans="1:25" ht="21" customHeight="1" x14ac:dyDescent="0.25">
      <c r="A6" s="109" t="s">
        <v>28</v>
      </c>
      <c r="B6" s="109"/>
      <c r="C6" s="109"/>
      <c r="D6" s="109"/>
      <c r="E6" s="109"/>
      <c r="F6" s="109"/>
      <c r="G6" s="109"/>
      <c r="H6" s="109"/>
      <c r="I6" s="109"/>
      <c r="J6" s="109"/>
      <c r="K6" s="109"/>
      <c r="L6" s="109"/>
      <c r="M6" s="109"/>
      <c r="N6" s="109"/>
      <c r="O6" s="109"/>
      <c r="P6" s="109"/>
      <c r="Y6" s="22" t="s">
        <v>17</v>
      </c>
    </row>
    <row r="7" spans="1:25" ht="16.5" x14ac:dyDescent="0.25">
      <c r="A7" s="156" t="s">
        <v>36</v>
      </c>
      <c r="B7" s="157"/>
      <c r="C7" s="120" t="s">
        <v>9</v>
      </c>
      <c r="D7" s="133"/>
      <c r="E7" s="134"/>
      <c r="F7" s="27"/>
      <c r="G7" s="27"/>
      <c r="H7" s="27"/>
      <c r="I7" s="27"/>
      <c r="J7" s="27"/>
      <c r="K7" s="27"/>
      <c r="L7" s="27"/>
      <c r="M7" s="27"/>
      <c r="N7" s="27"/>
      <c r="O7" s="27"/>
      <c r="P7" s="27"/>
      <c r="Y7" s="22" t="s">
        <v>25</v>
      </c>
    </row>
    <row r="8" spans="1:25" ht="33" x14ac:dyDescent="0.25">
      <c r="A8" s="123" t="s">
        <v>29</v>
      </c>
      <c r="B8" s="124"/>
      <c r="C8" s="26">
        <v>0</v>
      </c>
      <c r="D8" s="26">
        <v>0.5</v>
      </c>
      <c r="E8" s="26">
        <v>1</v>
      </c>
      <c r="F8" s="9"/>
      <c r="G8" s="9"/>
      <c r="H8" s="9"/>
      <c r="I8" s="9"/>
      <c r="J8" s="9"/>
      <c r="K8" s="9"/>
      <c r="L8" s="9"/>
      <c r="M8" s="9"/>
      <c r="N8" s="9"/>
      <c r="O8" s="2" t="s">
        <v>8</v>
      </c>
      <c r="P8" s="3" t="s">
        <v>0</v>
      </c>
      <c r="Y8" s="22" t="s">
        <v>13</v>
      </c>
    </row>
    <row r="9" spans="1:25" ht="16.5" x14ac:dyDescent="0.25">
      <c r="A9" s="4">
        <v>1</v>
      </c>
      <c r="B9" s="1" t="s">
        <v>62</v>
      </c>
      <c r="C9" s="29" t="s">
        <v>3</v>
      </c>
      <c r="D9" s="29"/>
      <c r="E9" s="29"/>
      <c r="F9" s="10"/>
      <c r="G9" s="10"/>
      <c r="H9" s="10"/>
      <c r="I9" s="10"/>
      <c r="J9" s="10"/>
      <c r="K9" s="10"/>
      <c r="L9" s="10"/>
      <c r="M9" s="10"/>
      <c r="N9" s="10"/>
      <c r="O9" s="11"/>
      <c r="P9" s="11"/>
      <c r="Y9" s="22" t="s">
        <v>10</v>
      </c>
    </row>
    <row r="10" spans="1:25" ht="36" customHeight="1" x14ac:dyDescent="0.25">
      <c r="A10" s="4">
        <v>2</v>
      </c>
      <c r="B10" s="1" t="s">
        <v>30</v>
      </c>
      <c r="C10" s="29" t="s">
        <v>3</v>
      </c>
      <c r="D10" s="29"/>
      <c r="E10" s="29"/>
      <c r="F10" s="10"/>
      <c r="G10" s="10"/>
      <c r="H10" s="10"/>
      <c r="I10" s="10"/>
      <c r="J10" s="10"/>
      <c r="K10" s="10"/>
      <c r="L10" s="10"/>
      <c r="M10" s="10"/>
      <c r="N10" s="10"/>
      <c r="O10" s="11"/>
      <c r="P10" s="11"/>
      <c r="Y10" s="23" t="s">
        <v>11</v>
      </c>
    </row>
    <row r="11" spans="1:25" ht="36" customHeight="1" x14ac:dyDescent="0.25">
      <c r="A11" s="4">
        <v>3</v>
      </c>
      <c r="B11" s="1" t="s">
        <v>31</v>
      </c>
      <c r="C11" s="29" t="s">
        <v>3</v>
      </c>
      <c r="D11" s="29"/>
      <c r="E11" s="29"/>
      <c r="F11" s="10"/>
      <c r="G11" s="10"/>
      <c r="H11" s="10"/>
      <c r="I11" s="10"/>
      <c r="J11" s="10"/>
      <c r="K11" s="10"/>
      <c r="L11" s="10"/>
      <c r="M11" s="10"/>
      <c r="N11" s="10"/>
      <c r="O11" s="11"/>
      <c r="P11" s="11"/>
      <c r="Y11" s="22" t="s">
        <v>14</v>
      </c>
    </row>
    <row r="12" spans="1:25" ht="36" customHeight="1" x14ac:dyDescent="0.25">
      <c r="A12" s="4">
        <v>4</v>
      </c>
      <c r="B12" s="1" t="s">
        <v>32</v>
      </c>
      <c r="C12" s="29" t="s">
        <v>3</v>
      </c>
      <c r="D12" s="29"/>
      <c r="E12" s="29"/>
      <c r="F12" s="10"/>
      <c r="G12" s="10"/>
      <c r="H12" s="10"/>
      <c r="I12" s="10"/>
      <c r="J12" s="10"/>
      <c r="K12" s="10"/>
      <c r="L12" s="10"/>
      <c r="M12" s="10"/>
      <c r="N12" s="10"/>
      <c r="O12" s="11"/>
      <c r="P12" s="11"/>
      <c r="Y12" s="22" t="s">
        <v>21</v>
      </c>
    </row>
    <row r="13" spans="1:25" ht="16.5" x14ac:dyDescent="0.25">
      <c r="A13" s="93" t="s">
        <v>63</v>
      </c>
      <c r="B13" s="94"/>
      <c r="C13" s="143">
        <f>COUNTA(C9:E12)</f>
        <v>4</v>
      </c>
      <c r="D13" s="143"/>
      <c r="E13" s="143"/>
      <c r="F13" s="13"/>
      <c r="G13" s="13"/>
      <c r="H13" s="13"/>
      <c r="I13" s="13"/>
      <c r="J13" s="13"/>
      <c r="K13" s="13"/>
      <c r="L13" s="13"/>
      <c r="M13" s="13"/>
      <c r="N13" s="13"/>
      <c r="O13" s="14" t="s">
        <v>2</v>
      </c>
      <c r="P13" s="96"/>
      <c r="Y13" s="22" t="s">
        <v>22</v>
      </c>
    </row>
    <row r="14" spans="1:25" ht="16.5" x14ac:dyDescent="0.25">
      <c r="A14" s="93" t="s">
        <v>1</v>
      </c>
      <c r="B14" s="94"/>
      <c r="C14" s="15">
        <f>COUNTA(C9:C12)</f>
        <v>4</v>
      </c>
      <c r="D14" s="15">
        <f>COUNTA(D9:D12)</f>
        <v>0</v>
      </c>
      <c r="E14" s="15">
        <f>COUNTA(E9:E12)</f>
        <v>0</v>
      </c>
      <c r="F14" s="13"/>
      <c r="G14" s="13"/>
      <c r="H14" s="13"/>
      <c r="I14" s="13"/>
      <c r="J14" s="13"/>
      <c r="K14" s="13"/>
      <c r="L14" s="13"/>
      <c r="M14" s="13"/>
      <c r="N14" s="13"/>
      <c r="O14" s="127">
        <f>+C15+D15+E15</f>
        <v>0</v>
      </c>
      <c r="P14" s="97"/>
      <c r="Y14" s="22" t="s">
        <v>18</v>
      </c>
    </row>
    <row r="15" spans="1:25" ht="16.5" x14ac:dyDescent="0.25">
      <c r="A15" s="93" t="s">
        <v>6</v>
      </c>
      <c r="B15" s="94"/>
      <c r="C15" s="16"/>
      <c r="D15" s="28">
        <f>(D14/$C$13)/2</f>
        <v>0</v>
      </c>
      <c r="E15" s="28">
        <f>E14/$C$13</f>
        <v>0</v>
      </c>
      <c r="F15" s="13"/>
      <c r="G15" s="13"/>
      <c r="H15" s="13"/>
      <c r="I15" s="13"/>
      <c r="J15" s="13"/>
      <c r="K15" s="13"/>
      <c r="L15" s="13"/>
      <c r="M15" s="13"/>
      <c r="N15" s="13"/>
      <c r="O15" s="127"/>
      <c r="P15" s="97"/>
      <c r="Y15" s="22" t="s">
        <v>23</v>
      </c>
    </row>
    <row r="16" spans="1:25" ht="16.5" x14ac:dyDescent="0.25">
      <c r="A16" s="144" t="s">
        <v>41</v>
      </c>
      <c r="B16" s="132"/>
      <c r="C16" s="120" t="s">
        <v>9</v>
      </c>
      <c r="D16" s="133"/>
      <c r="E16" s="134"/>
      <c r="F16" s="25"/>
      <c r="G16" s="25"/>
      <c r="H16" s="25"/>
      <c r="I16" s="25"/>
      <c r="J16" s="25"/>
      <c r="K16" s="25"/>
      <c r="L16" s="25"/>
      <c r="M16" s="25"/>
      <c r="N16" s="25"/>
      <c r="O16" s="25"/>
      <c r="P16" s="25"/>
      <c r="Y16" s="22" t="s">
        <v>24</v>
      </c>
    </row>
    <row r="17" spans="1:25" ht="33" customHeight="1" x14ac:dyDescent="0.25">
      <c r="A17" s="135" t="s">
        <v>33</v>
      </c>
      <c r="B17" s="136"/>
      <c r="C17" s="26">
        <v>0</v>
      </c>
      <c r="D17" s="26">
        <v>0.5</v>
      </c>
      <c r="E17" s="26">
        <v>1</v>
      </c>
      <c r="F17" s="9"/>
      <c r="G17" s="9"/>
      <c r="H17" s="9"/>
      <c r="I17" s="9"/>
      <c r="J17" s="9"/>
      <c r="K17" s="9"/>
      <c r="L17" s="9"/>
      <c r="M17" s="9"/>
      <c r="N17" s="9"/>
      <c r="O17" s="2" t="s">
        <v>8</v>
      </c>
      <c r="P17" s="3" t="s">
        <v>0</v>
      </c>
      <c r="Y17" s="22" t="s">
        <v>15</v>
      </c>
    </row>
    <row r="18" spans="1:25" ht="16.5" x14ac:dyDescent="0.25">
      <c r="A18" s="137"/>
      <c r="B18" s="138"/>
      <c r="C18" s="30" t="s">
        <v>3</v>
      </c>
      <c r="D18" s="30"/>
      <c r="E18" s="30"/>
      <c r="F18" s="10"/>
      <c r="G18" s="10"/>
      <c r="H18" s="10"/>
      <c r="I18" s="10"/>
      <c r="J18" s="10"/>
      <c r="K18" s="10"/>
      <c r="L18" s="10"/>
      <c r="M18" s="10"/>
      <c r="N18" s="10"/>
      <c r="O18" s="11"/>
      <c r="P18" s="11"/>
      <c r="Y18" s="22" t="s">
        <v>12</v>
      </c>
    </row>
    <row r="19" spans="1:25" ht="16.5" x14ac:dyDescent="0.25">
      <c r="A19" s="93" t="s">
        <v>64</v>
      </c>
      <c r="B19" s="94"/>
      <c r="C19" s="143">
        <f>COUNTA(C18:E18)</f>
        <v>1</v>
      </c>
      <c r="D19" s="143"/>
      <c r="E19" s="143"/>
      <c r="F19" s="13"/>
      <c r="G19" s="13"/>
      <c r="H19" s="13"/>
      <c r="I19" s="13"/>
      <c r="J19" s="13"/>
      <c r="K19" s="13"/>
      <c r="L19" s="13"/>
      <c r="M19" s="13"/>
      <c r="N19" s="13"/>
      <c r="O19" s="14" t="s">
        <v>2</v>
      </c>
      <c r="P19" s="11"/>
      <c r="Y19" s="22" t="s">
        <v>16</v>
      </c>
    </row>
    <row r="20" spans="1:25" ht="16.5" x14ac:dyDescent="0.25">
      <c r="A20" s="93" t="s">
        <v>1</v>
      </c>
      <c r="B20" s="94"/>
      <c r="C20" s="15">
        <f>COUNTA(C18)</f>
        <v>1</v>
      </c>
      <c r="D20" s="15">
        <f>COUNTA(D18)</f>
        <v>0</v>
      </c>
      <c r="E20" s="15">
        <f>COUNTA(E18)</f>
        <v>0</v>
      </c>
      <c r="F20" s="13"/>
      <c r="G20" s="13"/>
      <c r="H20" s="13"/>
      <c r="I20" s="13"/>
      <c r="J20" s="13"/>
      <c r="K20" s="13"/>
      <c r="L20" s="13"/>
      <c r="M20" s="13"/>
      <c r="N20" s="13"/>
      <c r="O20" s="127">
        <f>+C21+D21+E21</f>
        <v>0</v>
      </c>
      <c r="P20" s="11"/>
      <c r="Y20" s="22"/>
    </row>
    <row r="21" spans="1:25" ht="16.5" x14ac:dyDescent="0.25">
      <c r="A21" s="93" t="s">
        <v>6</v>
      </c>
      <c r="B21" s="94"/>
      <c r="C21" s="16"/>
      <c r="D21" s="28">
        <f>(D20/$C$19)/2</f>
        <v>0</v>
      </c>
      <c r="E21" s="28">
        <f>E20/$C$19</f>
        <v>0</v>
      </c>
      <c r="F21" s="13"/>
      <c r="G21" s="13"/>
      <c r="H21" s="13"/>
      <c r="I21" s="13"/>
      <c r="J21" s="13"/>
      <c r="K21" s="13"/>
      <c r="L21" s="13"/>
      <c r="M21" s="13"/>
      <c r="N21" s="13"/>
      <c r="O21" s="127"/>
      <c r="P21" s="11"/>
      <c r="Y21" s="22"/>
    </row>
    <row r="22" spans="1:25" ht="16.5" x14ac:dyDescent="0.25">
      <c r="A22" s="149" t="s">
        <v>34</v>
      </c>
      <c r="B22" s="149"/>
      <c r="C22" s="149"/>
      <c r="D22" s="149"/>
      <c r="E22" s="149"/>
      <c r="F22" s="149"/>
      <c r="G22" s="149"/>
      <c r="H22" s="149"/>
      <c r="I22" s="149"/>
      <c r="J22" s="149"/>
      <c r="K22" s="149"/>
      <c r="L22" s="149"/>
      <c r="M22" s="149"/>
      <c r="N22" s="149"/>
      <c r="O22" s="149"/>
      <c r="P22" s="149"/>
      <c r="Y22" s="22"/>
    </row>
    <row r="23" spans="1:25" ht="16.5" x14ac:dyDescent="0.25">
      <c r="A23" s="109" t="s">
        <v>118</v>
      </c>
      <c r="B23" s="109"/>
      <c r="C23" s="109"/>
      <c r="D23" s="109"/>
      <c r="E23" s="109"/>
      <c r="F23" s="109"/>
      <c r="G23" s="109"/>
      <c r="H23" s="109"/>
      <c r="I23" s="109"/>
      <c r="J23" s="109"/>
      <c r="K23" s="109"/>
      <c r="L23" s="109"/>
      <c r="M23" s="109"/>
      <c r="N23" s="109"/>
      <c r="O23" s="109"/>
      <c r="P23" s="109"/>
      <c r="Y23" s="40"/>
    </row>
    <row r="24" spans="1:25" ht="16.5" customHeight="1" x14ac:dyDescent="0.25">
      <c r="A24" s="144" t="s">
        <v>35</v>
      </c>
      <c r="B24" s="132"/>
      <c r="C24" s="120" t="s">
        <v>9</v>
      </c>
      <c r="D24" s="133"/>
      <c r="E24" s="134"/>
      <c r="F24" s="25"/>
      <c r="G24" s="25"/>
      <c r="H24" s="25"/>
      <c r="I24" s="25"/>
      <c r="J24" s="25"/>
      <c r="K24" s="25"/>
      <c r="L24" s="25"/>
      <c r="M24" s="25"/>
      <c r="N24" s="25"/>
      <c r="O24" s="25"/>
      <c r="P24" s="25"/>
      <c r="Y24" s="22"/>
    </row>
    <row r="25" spans="1:25" ht="74.25" customHeight="1" x14ac:dyDescent="0.25">
      <c r="A25" s="123" t="s">
        <v>119</v>
      </c>
      <c r="B25" s="124"/>
      <c r="C25" s="26">
        <v>0</v>
      </c>
      <c r="D25" s="26">
        <v>0.5</v>
      </c>
      <c r="E25" s="26">
        <v>1</v>
      </c>
      <c r="F25" s="9"/>
      <c r="G25" s="9"/>
      <c r="H25" s="9"/>
      <c r="I25" s="9"/>
      <c r="J25" s="9"/>
      <c r="K25" s="9"/>
      <c r="L25" s="9"/>
      <c r="M25" s="9"/>
      <c r="N25" s="9"/>
      <c r="O25" s="2" t="s">
        <v>8</v>
      </c>
      <c r="P25" s="3" t="s">
        <v>0</v>
      </c>
      <c r="Y25" s="22"/>
    </row>
    <row r="26" spans="1:25" ht="36.75" customHeight="1" x14ac:dyDescent="0.25">
      <c r="A26" s="4">
        <v>1</v>
      </c>
      <c r="B26" s="1" t="s">
        <v>120</v>
      </c>
      <c r="C26" s="30" t="s">
        <v>3</v>
      </c>
      <c r="D26" s="30"/>
      <c r="E26" s="30"/>
      <c r="F26" s="10"/>
      <c r="G26" s="10"/>
      <c r="H26" s="10"/>
      <c r="I26" s="10"/>
      <c r="J26" s="10"/>
      <c r="K26" s="10"/>
      <c r="L26" s="10"/>
      <c r="M26" s="10"/>
      <c r="N26" s="10"/>
      <c r="O26" s="11"/>
      <c r="P26" s="11"/>
      <c r="Y26" s="22"/>
    </row>
    <row r="27" spans="1:25" ht="36.75" customHeight="1" x14ac:dyDescent="0.25">
      <c r="A27" s="4">
        <v>2</v>
      </c>
      <c r="B27" s="1" t="s">
        <v>37</v>
      </c>
      <c r="C27" s="30" t="s">
        <v>3</v>
      </c>
      <c r="D27" s="30"/>
      <c r="E27" s="30"/>
      <c r="F27" s="10"/>
      <c r="G27" s="10"/>
      <c r="H27" s="10"/>
      <c r="I27" s="10"/>
      <c r="J27" s="10"/>
      <c r="K27" s="10"/>
      <c r="L27" s="10"/>
      <c r="M27" s="10"/>
      <c r="N27" s="10"/>
      <c r="O27" s="11"/>
      <c r="P27" s="11"/>
      <c r="V27" s="8"/>
      <c r="W27" s="8"/>
      <c r="Y27" s="22"/>
    </row>
    <row r="28" spans="1:25" ht="36.75" customHeight="1" x14ac:dyDescent="0.25">
      <c r="A28" s="4">
        <v>3</v>
      </c>
      <c r="B28" s="1" t="s">
        <v>38</v>
      </c>
      <c r="C28" s="30" t="s">
        <v>3</v>
      </c>
      <c r="D28" s="30"/>
      <c r="E28" s="30"/>
      <c r="F28" s="10"/>
      <c r="G28" s="10"/>
      <c r="H28" s="10"/>
      <c r="I28" s="10"/>
      <c r="J28" s="10"/>
      <c r="K28" s="10"/>
      <c r="L28" s="10"/>
      <c r="M28" s="10"/>
      <c r="N28" s="10"/>
      <c r="O28" s="11"/>
      <c r="P28" s="11"/>
      <c r="V28" s="8"/>
      <c r="W28" s="8"/>
      <c r="Y28" s="22"/>
    </row>
    <row r="29" spans="1:25" ht="36.75" customHeight="1" x14ac:dyDescent="0.25">
      <c r="A29" s="4">
        <v>4</v>
      </c>
      <c r="B29" s="1" t="s">
        <v>39</v>
      </c>
      <c r="C29" s="30" t="s">
        <v>3</v>
      </c>
      <c r="D29" s="30"/>
      <c r="E29" s="30"/>
      <c r="F29" s="10"/>
      <c r="G29" s="10"/>
      <c r="H29" s="10"/>
      <c r="I29" s="10"/>
      <c r="J29" s="10"/>
      <c r="K29" s="10"/>
      <c r="L29" s="10"/>
      <c r="M29" s="10"/>
      <c r="N29" s="10"/>
      <c r="O29" s="11"/>
      <c r="P29" s="11"/>
      <c r="V29" s="8"/>
      <c r="W29" s="8"/>
      <c r="Y29" s="22"/>
    </row>
    <row r="30" spans="1:25" ht="36.75" customHeight="1" x14ac:dyDescent="0.25">
      <c r="A30" s="4">
        <v>5</v>
      </c>
      <c r="B30" s="1" t="s">
        <v>40</v>
      </c>
      <c r="C30" s="30" t="s">
        <v>3</v>
      </c>
      <c r="D30" s="30"/>
      <c r="E30" s="30"/>
      <c r="F30" s="10"/>
      <c r="G30" s="10"/>
      <c r="H30" s="10"/>
      <c r="I30" s="10"/>
      <c r="J30" s="10"/>
      <c r="K30" s="10"/>
      <c r="L30" s="10"/>
      <c r="M30" s="10"/>
      <c r="N30" s="10"/>
      <c r="O30" s="11"/>
      <c r="P30" s="11"/>
      <c r="V30" s="8"/>
      <c r="W30" s="8"/>
      <c r="Y30" s="22"/>
    </row>
    <row r="31" spans="1:25" ht="16.5" x14ac:dyDescent="0.25">
      <c r="A31" s="93" t="s">
        <v>65</v>
      </c>
      <c r="B31" s="94"/>
      <c r="C31" s="143">
        <f>COUNTA(C26:E30)</f>
        <v>5</v>
      </c>
      <c r="D31" s="143"/>
      <c r="E31" s="143"/>
      <c r="F31" s="13"/>
      <c r="G31" s="13"/>
      <c r="H31" s="13"/>
      <c r="I31" s="13"/>
      <c r="J31" s="13"/>
      <c r="K31" s="13"/>
      <c r="L31" s="13"/>
      <c r="M31" s="13"/>
      <c r="N31" s="13"/>
      <c r="O31" s="14" t="s">
        <v>2</v>
      </c>
      <c r="P31" s="96"/>
    </row>
    <row r="32" spans="1:25" ht="16.5" x14ac:dyDescent="0.25">
      <c r="A32" s="93" t="s">
        <v>1</v>
      </c>
      <c r="B32" s="94"/>
      <c r="C32" s="15">
        <f>COUNTA(C26:C30)</f>
        <v>5</v>
      </c>
      <c r="D32" s="15">
        <f>COUNTA(D26:D30)</f>
        <v>0</v>
      </c>
      <c r="E32" s="15">
        <f>COUNTA(E26:N30)</f>
        <v>0</v>
      </c>
      <c r="F32" s="13"/>
      <c r="G32" s="13"/>
      <c r="H32" s="13"/>
      <c r="I32" s="13"/>
      <c r="J32" s="13"/>
      <c r="K32" s="13"/>
      <c r="L32" s="13"/>
      <c r="M32" s="13"/>
      <c r="N32" s="13"/>
      <c r="O32" s="127">
        <f>+C33+D33+E33</f>
        <v>0</v>
      </c>
      <c r="P32" s="97"/>
      <c r="Y32" s="21"/>
    </row>
    <row r="33" spans="1:25" ht="16.5" x14ac:dyDescent="0.25">
      <c r="A33" s="93" t="s">
        <v>6</v>
      </c>
      <c r="B33" s="94"/>
      <c r="C33" s="16"/>
      <c r="D33" s="28">
        <f>(D32/$C$31)/2</f>
        <v>0</v>
      </c>
      <c r="E33" s="28">
        <f>E32/$C$31</f>
        <v>0</v>
      </c>
      <c r="F33" s="13"/>
      <c r="G33" s="13"/>
      <c r="H33" s="13"/>
      <c r="I33" s="13"/>
      <c r="J33" s="13"/>
      <c r="K33" s="13"/>
      <c r="L33" s="13"/>
      <c r="M33" s="13"/>
      <c r="N33" s="13"/>
      <c r="O33" s="127"/>
      <c r="P33" s="97"/>
      <c r="Y33" s="8"/>
    </row>
    <row r="34" spans="1:25" s="36" customFormat="1" ht="16.5" customHeight="1" x14ac:dyDescent="0.25">
      <c r="A34" s="144" t="s">
        <v>42</v>
      </c>
      <c r="B34" s="147"/>
      <c r="C34" s="120" t="s">
        <v>9</v>
      </c>
      <c r="D34" s="133"/>
      <c r="E34" s="134"/>
      <c r="F34" s="25"/>
      <c r="G34" s="25"/>
      <c r="H34" s="25"/>
      <c r="I34" s="25"/>
      <c r="J34" s="25"/>
      <c r="K34" s="25"/>
      <c r="L34" s="25"/>
      <c r="M34" s="25"/>
      <c r="N34" s="25"/>
      <c r="O34" s="25"/>
      <c r="P34" s="25"/>
      <c r="Y34" s="21"/>
    </row>
    <row r="35" spans="1:25" s="36" customFormat="1" ht="33" x14ac:dyDescent="0.25">
      <c r="A35" s="123" t="s">
        <v>43</v>
      </c>
      <c r="B35" s="148"/>
      <c r="C35" s="26">
        <v>0</v>
      </c>
      <c r="D35" s="26">
        <v>0.5</v>
      </c>
      <c r="E35" s="26">
        <v>1</v>
      </c>
      <c r="F35" s="9"/>
      <c r="G35" s="9"/>
      <c r="H35" s="9"/>
      <c r="I35" s="9"/>
      <c r="J35" s="9"/>
      <c r="K35" s="9"/>
      <c r="L35" s="9"/>
      <c r="M35" s="9"/>
      <c r="N35" s="9"/>
      <c r="O35" s="2" t="s">
        <v>8</v>
      </c>
      <c r="P35" s="3" t="s">
        <v>0</v>
      </c>
      <c r="Y35" s="21"/>
    </row>
    <row r="36" spans="1:25" s="36" customFormat="1" ht="16.5" x14ac:dyDescent="0.25">
      <c r="A36" s="4">
        <v>1</v>
      </c>
      <c r="B36" s="1" t="s">
        <v>44</v>
      </c>
      <c r="C36" s="30" t="s">
        <v>3</v>
      </c>
      <c r="D36" s="30"/>
      <c r="E36" s="29"/>
      <c r="F36" s="10"/>
      <c r="G36" s="10"/>
      <c r="H36" s="10"/>
      <c r="I36" s="10"/>
      <c r="J36" s="10"/>
      <c r="K36" s="10"/>
      <c r="L36" s="10"/>
      <c r="M36" s="10"/>
      <c r="N36" s="10"/>
      <c r="O36" s="11"/>
      <c r="P36" s="11"/>
      <c r="Y36" s="37"/>
    </row>
    <row r="37" spans="1:25" s="36" customFormat="1" ht="16.5" x14ac:dyDescent="0.25">
      <c r="A37" s="4">
        <v>2</v>
      </c>
      <c r="B37" s="1" t="s">
        <v>45</v>
      </c>
      <c r="C37" s="30" t="s">
        <v>3</v>
      </c>
      <c r="D37" s="30"/>
      <c r="E37" s="29"/>
      <c r="F37" s="10"/>
      <c r="G37" s="10"/>
      <c r="H37" s="10"/>
      <c r="I37" s="10"/>
      <c r="J37" s="10"/>
      <c r="K37" s="10"/>
      <c r="L37" s="10"/>
      <c r="M37" s="10"/>
      <c r="N37" s="10"/>
      <c r="O37" s="11"/>
      <c r="P37" s="11"/>
      <c r="Y37" s="37"/>
    </row>
    <row r="38" spans="1:25" s="36" customFormat="1" ht="16.5" x14ac:dyDescent="0.25">
      <c r="A38" s="93" t="s">
        <v>66</v>
      </c>
      <c r="B38" s="94"/>
      <c r="C38" s="143">
        <f>COUNTA(C36:E37)</f>
        <v>2</v>
      </c>
      <c r="D38" s="143"/>
      <c r="E38" s="143"/>
      <c r="F38" s="13"/>
      <c r="G38" s="13"/>
      <c r="H38" s="13"/>
      <c r="I38" s="13"/>
      <c r="J38" s="13"/>
      <c r="K38" s="13"/>
      <c r="L38" s="13"/>
      <c r="M38" s="13"/>
      <c r="N38" s="13"/>
      <c r="O38" s="14" t="s">
        <v>2</v>
      </c>
      <c r="P38" s="96"/>
      <c r="Y38" s="37"/>
    </row>
    <row r="39" spans="1:25" s="36" customFormat="1" ht="16.5" x14ac:dyDescent="0.25">
      <c r="A39" s="93" t="s">
        <v>1</v>
      </c>
      <c r="B39" s="94"/>
      <c r="C39" s="15">
        <f>COUNTA(C36:C37)</f>
        <v>2</v>
      </c>
      <c r="D39" s="15">
        <f>COUNTA(D36:D37)</f>
        <v>0</v>
      </c>
      <c r="E39" s="15">
        <f>COUNTA(E36:E37)</f>
        <v>0</v>
      </c>
      <c r="F39" s="13"/>
      <c r="G39" s="13"/>
      <c r="H39" s="13"/>
      <c r="I39" s="13"/>
      <c r="J39" s="13"/>
      <c r="K39" s="13"/>
      <c r="L39" s="13"/>
      <c r="M39" s="13"/>
      <c r="N39" s="13"/>
      <c r="O39" s="127">
        <f>+C40+D40+E40</f>
        <v>0</v>
      </c>
      <c r="P39" s="97"/>
      <c r="Y39" s="37"/>
    </row>
    <row r="40" spans="1:25" s="36" customFormat="1" ht="16.5" x14ac:dyDescent="0.25">
      <c r="A40" s="93" t="s">
        <v>6</v>
      </c>
      <c r="B40" s="94"/>
      <c r="C40" s="16"/>
      <c r="D40" s="28">
        <f>(D39/$C$38)/2</f>
        <v>0</v>
      </c>
      <c r="E40" s="28">
        <f>E39/$C$38</f>
        <v>0</v>
      </c>
      <c r="F40" s="13"/>
      <c r="G40" s="13"/>
      <c r="H40" s="13"/>
      <c r="I40" s="13"/>
      <c r="J40" s="13"/>
      <c r="K40" s="13"/>
      <c r="L40" s="13"/>
      <c r="M40" s="13"/>
      <c r="N40" s="13"/>
      <c r="O40" s="127"/>
      <c r="P40" s="97"/>
      <c r="Y40" s="37"/>
    </row>
    <row r="41" spans="1:25" s="36" customFormat="1" ht="16.5" customHeight="1" x14ac:dyDescent="0.25">
      <c r="A41" s="144" t="s">
        <v>46</v>
      </c>
      <c r="B41" s="147"/>
      <c r="C41" s="120" t="s">
        <v>9</v>
      </c>
      <c r="D41" s="133"/>
      <c r="E41" s="134"/>
      <c r="F41" s="25"/>
      <c r="G41" s="25"/>
      <c r="H41" s="25"/>
      <c r="I41" s="25"/>
      <c r="J41" s="25"/>
      <c r="K41" s="25"/>
      <c r="L41" s="25"/>
      <c r="M41" s="25"/>
      <c r="N41" s="25"/>
      <c r="O41" s="25"/>
      <c r="P41" s="25"/>
      <c r="Y41" s="21"/>
    </row>
    <row r="42" spans="1:25" s="36" customFormat="1" ht="33" x14ac:dyDescent="0.25">
      <c r="A42" s="123" t="s">
        <v>47</v>
      </c>
      <c r="B42" s="148"/>
      <c r="C42" s="26">
        <v>0</v>
      </c>
      <c r="D42" s="26">
        <v>0.5</v>
      </c>
      <c r="E42" s="26">
        <v>1</v>
      </c>
      <c r="F42" s="9"/>
      <c r="G42" s="9"/>
      <c r="H42" s="9"/>
      <c r="I42" s="9"/>
      <c r="J42" s="9"/>
      <c r="K42" s="9"/>
      <c r="L42" s="9"/>
      <c r="M42" s="9"/>
      <c r="N42" s="9"/>
      <c r="O42" s="2" t="s">
        <v>8</v>
      </c>
      <c r="P42" s="3" t="s">
        <v>0</v>
      </c>
      <c r="Y42" s="21"/>
    </row>
    <row r="43" spans="1:25" s="36" customFormat="1" ht="49.5" x14ac:dyDescent="0.25">
      <c r="A43" s="4">
        <v>1</v>
      </c>
      <c r="B43" s="1" t="s">
        <v>48</v>
      </c>
      <c r="C43" s="30" t="s">
        <v>3</v>
      </c>
      <c r="D43" s="29"/>
      <c r="E43" s="30"/>
      <c r="F43" s="10"/>
      <c r="G43" s="10"/>
      <c r="H43" s="10"/>
      <c r="I43" s="10"/>
      <c r="J43" s="10"/>
      <c r="K43" s="10"/>
      <c r="L43" s="10"/>
      <c r="M43" s="10"/>
      <c r="N43" s="10"/>
      <c r="O43" s="11"/>
      <c r="P43" s="11"/>
      <c r="Y43" s="21"/>
    </row>
    <row r="44" spans="1:25" s="36" customFormat="1" ht="16.5" x14ac:dyDescent="0.25">
      <c r="A44" s="4">
        <v>2</v>
      </c>
      <c r="B44" s="1" t="s">
        <v>49</v>
      </c>
      <c r="C44" s="30" t="s">
        <v>3</v>
      </c>
      <c r="D44" s="29"/>
      <c r="E44" s="30"/>
      <c r="F44" s="10"/>
      <c r="G44" s="10"/>
      <c r="H44" s="10"/>
      <c r="I44" s="10"/>
      <c r="J44" s="10"/>
      <c r="K44" s="10"/>
      <c r="L44" s="10"/>
      <c r="M44" s="10"/>
      <c r="N44" s="10"/>
      <c r="O44" s="11"/>
      <c r="P44" s="11"/>
      <c r="V44" s="37"/>
      <c r="W44" s="37"/>
      <c r="Y44" s="21"/>
    </row>
    <row r="45" spans="1:25" s="36" customFormat="1" ht="16.5" x14ac:dyDescent="0.25">
      <c r="A45" s="93" t="s">
        <v>67</v>
      </c>
      <c r="B45" s="94"/>
      <c r="C45" s="143">
        <f>COUNTA(C43:E44)</f>
        <v>2</v>
      </c>
      <c r="D45" s="143"/>
      <c r="E45" s="143"/>
      <c r="F45" s="13"/>
      <c r="G45" s="13"/>
      <c r="H45" s="13"/>
      <c r="I45" s="13"/>
      <c r="J45" s="13"/>
      <c r="K45" s="13"/>
      <c r="L45" s="13"/>
      <c r="M45" s="13"/>
      <c r="N45" s="13"/>
      <c r="O45" s="14" t="s">
        <v>2</v>
      </c>
      <c r="P45" s="96"/>
    </row>
    <row r="46" spans="1:25" s="36" customFormat="1" ht="16.5" x14ac:dyDescent="0.25">
      <c r="A46" s="93" t="s">
        <v>1</v>
      </c>
      <c r="B46" s="94"/>
      <c r="C46" s="15">
        <f>COUNTA(C43:C44)</f>
        <v>2</v>
      </c>
      <c r="D46" s="15">
        <f>COUNTA(D43:D44)</f>
        <v>0</v>
      </c>
      <c r="E46" s="15">
        <f>COUNTA(E43:E44)</f>
        <v>0</v>
      </c>
      <c r="F46" s="13"/>
      <c r="G46" s="13"/>
      <c r="H46" s="13"/>
      <c r="I46" s="13"/>
      <c r="J46" s="13"/>
      <c r="K46" s="13"/>
      <c r="L46" s="13"/>
      <c r="M46" s="13"/>
      <c r="N46" s="13"/>
      <c r="O46" s="127">
        <f>+C47+D47+E47</f>
        <v>0</v>
      </c>
      <c r="P46" s="97"/>
      <c r="Y46" s="21"/>
    </row>
    <row r="47" spans="1:25" s="36" customFormat="1" ht="16.5" x14ac:dyDescent="0.25">
      <c r="A47" s="93" t="s">
        <v>6</v>
      </c>
      <c r="B47" s="94"/>
      <c r="C47" s="16"/>
      <c r="D47" s="28">
        <f>(D46/$C$45)/2</f>
        <v>0</v>
      </c>
      <c r="E47" s="28">
        <f>E46/$C$45</f>
        <v>0</v>
      </c>
      <c r="F47" s="13"/>
      <c r="G47" s="13"/>
      <c r="H47" s="13"/>
      <c r="I47" s="13"/>
      <c r="J47" s="13"/>
      <c r="K47" s="13"/>
      <c r="L47" s="13"/>
      <c r="M47" s="13"/>
      <c r="N47" s="13"/>
      <c r="O47" s="127"/>
      <c r="P47" s="97"/>
    </row>
    <row r="48" spans="1:25" ht="17.25" customHeight="1" x14ac:dyDescent="0.25">
      <c r="A48" s="128" t="s">
        <v>50</v>
      </c>
      <c r="B48" s="128"/>
      <c r="C48" s="128"/>
      <c r="D48" s="128"/>
      <c r="E48" s="128"/>
      <c r="F48" s="128"/>
      <c r="G48" s="128"/>
      <c r="H48" s="128"/>
      <c r="I48" s="128"/>
      <c r="J48" s="128"/>
      <c r="K48" s="128"/>
      <c r="L48" s="128"/>
      <c r="M48" s="128"/>
      <c r="N48" s="128"/>
      <c r="O48" s="128"/>
      <c r="P48" s="128"/>
    </row>
    <row r="49" spans="1:16" ht="16.5" x14ac:dyDescent="0.25">
      <c r="A49" s="142" t="s">
        <v>51</v>
      </c>
      <c r="B49" s="142"/>
      <c r="C49" s="142"/>
      <c r="D49" s="142"/>
      <c r="E49" s="142"/>
      <c r="F49" s="142"/>
      <c r="G49" s="142"/>
      <c r="H49" s="142"/>
      <c r="I49" s="142"/>
      <c r="J49" s="142"/>
      <c r="K49" s="142"/>
      <c r="L49" s="142"/>
      <c r="M49" s="142"/>
      <c r="N49" s="142"/>
      <c r="O49" s="142"/>
      <c r="P49" s="142"/>
    </row>
    <row r="50" spans="1:16" ht="16.5" customHeight="1" x14ac:dyDescent="0.25">
      <c r="A50" s="118" t="s">
        <v>52</v>
      </c>
      <c r="B50" s="132"/>
      <c r="C50" s="120" t="s">
        <v>9</v>
      </c>
      <c r="D50" s="133"/>
      <c r="E50" s="134"/>
      <c r="F50" s="24"/>
      <c r="G50" s="24"/>
      <c r="H50" s="24"/>
      <c r="I50" s="24"/>
      <c r="J50" s="24"/>
      <c r="K50" s="24"/>
      <c r="L50" s="24"/>
      <c r="M50" s="24"/>
      <c r="N50" s="24"/>
      <c r="O50" s="24"/>
      <c r="P50" s="24"/>
    </row>
    <row r="51" spans="1:16" ht="33" x14ac:dyDescent="0.25">
      <c r="A51" s="111" t="s">
        <v>53</v>
      </c>
      <c r="B51" s="124"/>
      <c r="C51" s="26">
        <v>0</v>
      </c>
      <c r="D51" s="26">
        <v>0.5</v>
      </c>
      <c r="E51" s="26">
        <v>1</v>
      </c>
      <c r="F51" s="9"/>
      <c r="G51" s="9"/>
      <c r="H51" s="9"/>
      <c r="I51" s="9"/>
      <c r="J51" s="9"/>
      <c r="K51" s="9"/>
      <c r="L51" s="9"/>
      <c r="M51" s="9"/>
      <c r="N51" s="9"/>
      <c r="O51" s="2" t="s">
        <v>8</v>
      </c>
      <c r="P51" s="3" t="s">
        <v>0</v>
      </c>
    </row>
    <row r="52" spans="1:16" ht="53.25" customHeight="1" x14ac:dyDescent="0.25">
      <c r="A52" s="4">
        <v>1</v>
      </c>
      <c r="B52" s="5" t="s">
        <v>54</v>
      </c>
      <c r="C52" s="29" t="s">
        <v>3</v>
      </c>
      <c r="D52" s="29"/>
      <c r="E52" s="29"/>
      <c r="F52" s="10"/>
      <c r="G52" s="10"/>
      <c r="H52" s="10"/>
      <c r="I52" s="10"/>
      <c r="J52" s="10"/>
      <c r="K52" s="10"/>
      <c r="L52" s="10"/>
      <c r="M52" s="10"/>
      <c r="N52" s="10"/>
      <c r="O52" s="11"/>
      <c r="P52" s="31"/>
    </row>
    <row r="53" spans="1:16" ht="36.950000000000003" customHeight="1" x14ac:dyDescent="0.25">
      <c r="A53" s="4">
        <v>2</v>
      </c>
      <c r="B53" s="5" t="s">
        <v>121</v>
      </c>
      <c r="C53" s="29" t="s">
        <v>3</v>
      </c>
      <c r="D53" s="29"/>
      <c r="E53" s="29"/>
      <c r="F53" s="10"/>
      <c r="G53" s="10"/>
      <c r="H53" s="10"/>
      <c r="I53" s="10"/>
      <c r="J53" s="10"/>
      <c r="K53" s="10"/>
      <c r="L53" s="10"/>
      <c r="M53" s="10"/>
      <c r="N53" s="10"/>
      <c r="O53" s="11"/>
      <c r="P53" s="31"/>
    </row>
    <row r="54" spans="1:16" ht="36.950000000000003" customHeight="1" x14ac:dyDescent="0.25">
      <c r="A54" s="4">
        <v>3</v>
      </c>
      <c r="B54" s="5" t="s">
        <v>55</v>
      </c>
      <c r="C54" s="29" t="s">
        <v>3</v>
      </c>
      <c r="D54" s="29"/>
      <c r="E54" s="29"/>
      <c r="F54" s="10"/>
      <c r="G54" s="10"/>
      <c r="H54" s="10"/>
      <c r="I54" s="10"/>
      <c r="J54" s="10"/>
      <c r="K54" s="10"/>
      <c r="L54" s="10"/>
      <c r="M54" s="10"/>
      <c r="N54" s="10"/>
      <c r="O54" s="11"/>
      <c r="P54" s="31"/>
    </row>
    <row r="55" spans="1:16" ht="17.25" customHeight="1" x14ac:dyDescent="0.25">
      <c r="A55" s="4">
        <v>4</v>
      </c>
      <c r="B55" s="5" t="s">
        <v>56</v>
      </c>
      <c r="C55" s="29" t="s">
        <v>3</v>
      </c>
      <c r="D55" s="29"/>
      <c r="E55" s="29"/>
      <c r="F55" s="10"/>
      <c r="G55" s="10"/>
      <c r="H55" s="10"/>
      <c r="I55" s="10"/>
      <c r="J55" s="10"/>
      <c r="K55" s="10"/>
      <c r="L55" s="10"/>
      <c r="M55" s="10"/>
      <c r="N55" s="10"/>
      <c r="O55" s="11"/>
      <c r="P55" s="31"/>
    </row>
    <row r="56" spans="1:16" ht="17.25" customHeight="1" x14ac:dyDescent="0.25">
      <c r="A56" s="4">
        <v>5</v>
      </c>
      <c r="B56" s="5" t="s">
        <v>122</v>
      </c>
      <c r="C56" s="29" t="s">
        <v>3</v>
      </c>
      <c r="D56" s="29"/>
      <c r="E56" s="29"/>
      <c r="F56" s="10"/>
      <c r="G56" s="10"/>
      <c r="H56" s="10"/>
      <c r="I56" s="10"/>
      <c r="J56" s="10"/>
      <c r="K56" s="10"/>
      <c r="L56" s="10"/>
      <c r="M56" s="10"/>
      <c r="N56" s="10"/>
      <c r="O56" s="11"/>
      <c r="P56" s="31"/>
    </row>
    <row r="57" spans="1:16" ht="16.5" x14ac:dyDescent="0.25">
      <c r="A57" s="112"/>
      <c r="B57" s="17" t="s">
        <v>68</v>
      </c>
      <c r="C57" s="143">
        <f>COUNTA(C52:E56)</f>
        <v>5</v>
      </c>
      <c r="D57" s="143"/>
      <c r="E57" s="143"/>
      <c r="F57" s="13"/>
      <c r="G57" s="13"/>
      <c r="H57" s="13"/>
      <c r="I57" s="13"/>
      <c r="J57" s="13"/>
      <c r="K57" s="13"/>
      <c r="L57" s="13"/>
      <c r="M57" s="13"/>
      <c r="N57" s="13"/>
      <c r="O57" s="14" t="s">
        <v>2</v>
      </c>
      <c r="P57" s="96"/>
    </row>
    <row r="58" spans="1:16" ht="16.5" x14ac:dyDescent="0.25">
      <c r="A58" s="112"/>
      <c r="B58" s="12" t="s">
        <v>1</v>
      </c>
      <c r="C58" s="15">
        <f>COUNTA(C52:C56)</f>
        <v>5</v>
      </c>
      <c r="D58" s="15">
        <f>COUNTA(D52:D56)</f>
        <v>0</v>
      </c>
      <c r="E58" s="15">
        <f>COUNTA(E52:E56)</f>
        <v>0</v>
      </c>
      <c r="F58" s="13"/>
      <c r="G58" s="13"/>
      <c r="H58" s="13"/>
      <c r="I58" s="13"/>
      <c r="J58" s="13"/>
      <c r="K58" s="13"/>
      <c r="L58" s="13"/>
      <c r="M58" s="13"/>
      <c r="N58" s="13"/>
      <c r="O58" s="127">
        <f>+C59+D59+E59</f>
        <v>0</v>
      </c>
      <c r="P58" s="97"/>
    </row>
    <row r="59" spans="1:16" ht="16.5" x14ac:dyDescent="0.25">
      <c r="A59" s="112"/>
      <c r="B59" s="12" t="s">
        <v>6</v>
      </c>
      <c r="C59" s="16"/>
      <c r="D59" s="28">
        <f>(D58/$C$57)/2</f>
        <v>0</v>
      </c>
      <c r="E59" s="28">
        <f>E58/$C$57</f>
        <v>0</v>
      </c>
      <c r="F59" s="13"/>
      <c r="G59" s="13"/>
      <c r="H59" s="13"/>
      <c r="I59" s="13"/>
      <c r="J59" s="13"/>
      <c r="K59" s="13"/>
      <c r="L59" s="13"/>
      <c r="M59" s="13"/>
      <c r="N59" s="13"/>
      <c r="O59" s="127"/>
      <c r="P59" s="97"/>
    </row>
    <row r="60" spans="1:16" ht="16.5" x14ac:dyDescent="0.25">
      <c r="A60" s="128" t="s">
        <v>57</v>
      </c>
      <c r="B60" s="128"/>
      <c r="C60" s="128"/>
      <c r="D60" s="128"/>
      <c r="E60" s="128"/>
      <c r="F60" s="128"/>
      <c r="G60" s="128"/>
      <c r="H60" s="128"/>
      <c r="I60" s="128"/>
      <c r="J60" s="128"/>
      <c r="K60" s="128"/>
      <c r="L60" s="128"/>
      <c r="M60" s="128"/>
      <c r="N60" s="128"/>
      <c r="O60" s="128"/>
      <c r="P60" s="128"/>
    </row>
    <row r="61" spans="1:16" ht="16.5" x14ac:dyDescent="0.25">
      <c r="A61" s="142" t="s">
        <v>59</v>
      </c>
      <c r="B61" s="142"/>
      <c r="C61" s="142"/>
      <c r="D61" s="142"/>
      <c r="E61" s="142"/>
      <c r="F61" s="142"/>
      <c r="G61" s="142"/>
      <c r="H61" s="142"/>
      <c r="I61" s="142"/>
      <c r="J61" s="142"/>
      <c r="K61" s="142"/>
      <c r="L61" s="142"/>
      <c r="M61" s="142"/>
      <c r="N61" s="142"/>
      <c r="O61" s="142"/>
      <c r="P61" s="142"/>
    </row>
    <row r="62" spans="1:16" ht="16.5" customHeight="1" x14ac:dyDescent="0.25">
      <c r="A62" s="118" t="s">
        <v>58</v>
      </c>
      <c r="B62" s="132"/>
      <c r="C62" s="120" t="s">
        <v>9</v>
      </c>
      <c r="D62" s="133"/>
      <c r="E62" s="134"/>
      <c r="F62" s="24"/>
      <c r="G62" s="24"/>
      <c r="H62" s="24"/>
      <c r="I62" s="24"/>
      <c r="J62" s="24"/>
      <c r="K62" s="24"/>
      <c r="L62" s="24"/>
      <c r="M62" s="24"/>
      <c r="N62" s="24"/>
      <c r="O62" s="24"/>
      <c r="P62" s="24"/>
    </row>
    <row r="63" spans="1:16" ht="33" x14ac:dyDescent="0.25">
      <c r="A63" s="123" t="s">
        <v>60</v>
      </c>
      <c r="B63" s="124"/>
      <c r="C63" s="26">
        <v>0</v>
      </c>
      <c r="D63" s="26">
        <v>0.5</v>
      </c>
      <c r="E63" s="26">
        <v>1</v>
      </c>
      <c r="F63" s="9"/>
      <c r="G63" s="9"/>
      <c r="H63" s="9"/>
      <c r="I63" s="9"/>
      <c r="J63" s="9"/>
      <c r="K63" s="9"/>
      <c r="L63" s="9"/>
      <c r="M63" s="9"/>
      <c r="N63" s="9"/>
      <c r="O63" s="2" t="s">
        <v>8</v>
      </c>
      <c r="P63" s="3" t="s">
        <v>0</v>
      </c>
    </row>
    <row r="64" spans="1:16" ht="36.75" customHeight="1" x14ac:dyDescent="0.25">
      <c r="A64" s="4">
        <v>1</v>
      </c>
      <c r="B64" s="5" t="s">
        <v>123</v>
      </c>
      <c r="C64" s="29" t="s">
        <v>3</v>
      </c>
      <c r="D64" s="29"/>
      <c r="E64" s="29"/>
      <c r="F64" s="10"/>
      <c r="G64" s="10"/>
      <c r="H64" s="10"/>
      <c r="I64" s="10"/>
      <c r="J64" s="10"/>
      <c r="K64" s="10"/>
      <c r="L64" s="10"/>
      <c r="M64" s="10"/>
      <c r="N64" s="10"/>
      <c r="O64" s="11"/>
      <c r="P64" s="11"/>
    </row>
    <row r="65" spans="1:16" ht="36.75" customHeight="1" x14ac:dyDescent="0.25">
      <c r="A65" s="4">
        <v>2</v>
      </c>
      <c r="B65" s="5" t="s">
        <v>61</v>
      </c>
      <c r="C65" s="29" t="s">
        <v>3</v>
      </c>
      <c r="D65" s="29"/>
      <c r="E65" s="29"/>
      <c r="F65" s="10"/>
      <c r="G65" s="10"/>
      <c r="H65" s="10"/>
      <c r="I65" s="10"/>
      <c r="J65" s="10"/>
      <c r="K65" s="10"/>
      <c r="L65" s="10"/>
      <c r="M65" s="10"/>
      <c r="N65" s="10"/>
      <c r="O65" s="11"/>
      <c r="P65" s="11"/>
    </row>
    <row r="66" spans="1:16" ht="18" customHeight="1" x14ac:dyDescent="0.25">
      <c r="A66" s="112"/>
      <c r="B66" s="17" t="s">
        <v>69</v>
      </c>
      <c r="C66" s="143">
        <f>COUNTA(C64:E65)</f>
        <v>2</v>
      </c>
      <c r="D66" s="143"/>
      <c r="E66" s="143"/>
      <c r="F66" s="13"/>
      <c r="G66" s="13"/>
      <c r="H66" s="13"/>
      <c r="I66" s="13"/>
      <c r="J66" s="13"/>
      <c r="K66" s="13"/>
      <c r="L66" s="13"/>
      <c r="M66" s="13"/>
      <c r="N66" s="13"/>
      <c r="O66" s="14" t="s">
        <v>2</v>
      </c>
      <c r="P66" s="96"/>
    </row>
    <row r="67" spans="1:16" ht="16.5" x14ac:dyDescent="0.25">
      <c r="A67" s="112"/>
      <c r="B67" s="12" t="s">
        <v>1</v>
      </c>
      <c r="C67" s="15">
        <f>COUNTA(C64:C65)</f>
        <v>2</v>
      </c>
      <c r="D67" s="15">
        <f>COUNTA(D64:D65)</f>
        <v>0</v>
      </c>
      <c r="E67" s="15">
        <f>COUNTA(E64:E65)</f>
        <v>0</v>
      </c>
      <c r="F67" s="13"/>
      <c r="G67" s="13"/>
      <c r="H67" s="13"/>
      <c r="I67" s="13"/>
      <c r="J67" s="13"/>
      <c r="K67" s="13"/>
      <c r="L67" s="13"/>
      <c r="M67" s="13"/>
      <c r="N67" s="13"/>
      <c r="O67" s="127">
        <f>+C68+D68+E68</f>
        <v>0</v>
      </c>
      <c r="P67" s="97"/>
    </row>
    <row r="68" spans="1:16" ht="16.5" x14ac:dyDescent="0.25">
      <c r="A68" s="113"/>
      <c r="B68" s="12" t="s">
        <v>6</v>
      </c>
      <c r="C68" s="16"/>
      <c r="D68" s="28">
        <f>(D67/$C$66)/2</f>
        <v>0</v>
      </c>
      <c r="E68" s="28">
        <f>E67/$C$66</f>
        <v>0</v>
      </c>
      <c r="F68" s="13"/>
      <c r="G68" s="13"/>
      <c r="H68" s="13"/>
      <c r="I68" s="13"/>
      <c r="J68" s="13"/>
      <c r="K68" s="13"/>
      <c r="L68" s="13"/>
      <c r="M68" s="13"/>
      <c r="N68" s="13"/>
      <c r="O68" s="127"/>
      <c r="P68" s="114"/>
    </row>
    <row r="69" spans="1:16" ht="16.5" x14ac:dyDescent="0.25">
      <c r="A69" s="142" t="s">
        <v>59</v>
      </c>
      <c r="B69" s="142"/>
      <c r="C69" s="142"/>
      <c r="D69" s="142"/>
      <c r="E69" s="142"/>
      <c r="F69" s="142"/>
      <c r="G69" s="142"/>
      <c r="H69" s="142"/>
      <c r="I69" s="142"/>
      <c r="J69" s="142"/>
      <c r="K69" s="142"/>
      <c r="L69" s="142"/>
      <c r="M69" s="142"/>
      <c r="N69" s="142"/>
      <c r="O69" s="142"/>
      <c r="P69" s="142"/>
    </row>
    <row r="70" spans="1:16" ht="16.5" customHeight="1" x14ac:dyDescent="0.25">
      <c r="A70" s="118" t="s">
        <v>70</v>
      </c>
      <c r="B70" s="132"/>
      <c r="C70" s="120" t="s">
        <v>9</v>
      </c>
      <c r="D70" s="133"/>
      <c r="E70" s="134"/>
      <c r="F70" s="24"/>
      <c r="G70" s="24"/>
      <c r="H70" s="24"/>
      <c r="I70" s="24"/>
      <c r="J70" s="24"/>
      <c r="K70" s="24"/>
      <c r="L70" s="24"/>
      <c r="M70" s="24"/>
      <c r="N70" s="24"/>
      <c r="O70" s="24"/>
      <c r="P70" s="24"/>
    </row>
    <row r="71" spans="1:16" ht="53.25" customHeight="1" x14ac:dyDescent="0.25">
      <c r="A71" s="123" t="s">
        <v>71</v>
      </c>
      <c r="B71" s="124"/>
      <c r="C71" s="26">
        <v>0</v>
      </c>
      <c r="D71" s="26">
        <v>0.5</v>
      </c>
      <c r="E71" s="26">
        <v>1</v>
      </c>
      <c r="F71" s="9"/>
      <c r="G71" s="9"/>
      <c r="H71" s="9"/>
      <c r="I71" s="9"/>
      <c r="J71" s="9"/>
      <c r="K71" s="9"/>
      <c r="L71" s="9"/>
      <c r="M71" s="9"/>
      <c r="N71" s="9"/>
      <c r="O71" s="2" t="s">
        <v>8</v>
      </c>
      <c r="P71" s="3" t="s">
        <v>0</v>
      </c>
    </row>
    <row r="72" spans="1:16" ht="36.75" customHeight="1" x14ac:dyDescent="0.25">
      <c r="A72" s="4">
        <v>1</v>
      </c>
      <c r="B72" s="5" t="s">
        <v>72</v>
      </c>
      <c r="C72" s="29" t="s">
        <v>3</v>
      </c>
      <c r="D72" s="29"/>
      <c r="E72" s="29"/>
      <c r="F72" s="10"/>
      <c r="G72" s="10"/>
      <c r="H72" s="10"/>
      <c r="I72" s="10"/>
      <c r="J72" s="10"/>
      <c r="K72" s="10"/>
      <c r="L72" s="10"/>
      <c r="M72" s="10"/>
      <c r="N72" s="10"/>
      <c r="O72" s="11"/>
      <c r="P72" s="11"/>
    </row>
    <row r="73" spans="1:16" ht="36.75" customHeight="1" x14ac:dyDescent="0.25">
      <c r="A73" s="4">
        <v>2</v>
      </c>
      <c r="B73" s="5" t="s">
        <v>73</v>
      </c>
      <c r="C73" s="29" t="s">
        <v>3</v>
      </c>
      <c r="D73" s="29"/>
      <c r="E73" s="29"/>
      <c r="F73" s="10"/>
      <c r="G73" s="10"/>
      <c r="H73" s="10"/>
      <c r="I73" s="10"/>
      <c r="J73" s="10"/>
      <c r="K73" s="10"/>
      <c r="L73" s="10"/>
      <c r="M73" s="10"/>
      <c r="N73" s="10"/>
      <c r="O73" s="11"/>
      <c r="P73" s="11"/>
    </row>
    <row r="74" spans="1:16" ht="36.75" customHeight="1" x14ac:dyDescent="0.25">
      <c r="A74" s="112"/>
      <c r="B74" s="17" t="s">
        <v>74</v>
      </c>
      <c r="C74" s="126">
        <f>COUNTA(C72:E73)</f>
        <v>2</v>
      </c>
      <c r="D74" s="126"/>
      <c r="E74" s="126"/>
      <c r="F74" s="13"/>
      <c r="G74" s="13"/>
      <c r="H74" s="13"/>
      <c r="I74" s="13"/>
      <c r="J74" s="13"/>
      <c r="K74" s="13"/>
      <c r="L74" s="13"/>
      <c r="M74" s="13"/>
      <c r="N74" s="13"/>
      <c r="O74" s="14" t="s">
        <v>2</v>
      </c>
      <c r="P74" s="96"/>
    </row>
    <row r="75" spans="1:16" ht="16.5" x14ac:dyDescent="0.25">
      <c r="A75" s="112"/>
      <c r="B75" s="12" t="s">
        <v>1</v>
      </c>
      <c r="C75" s="15">
        <f>COUNTA(C72:C73)</f>
        <v>2</v>
      </c>
      <c r="D75" s="15">
        <f>COUNTA(D72:D73)</f>
        <v>0</v>
      </c>
      <c r="E75" s="15">
        <f>COUNTA(E72:E73)</f>
        <v>0</v>
      </c>
      <c r="F75" s="13"/>
      <c r="G75" s="13"/>
      <c r="H75" s="13"/>
      <c r="I75" s="13"/>
      <c r="J75" s="13"/>
      <c r="K75" s="13"/>
      <c r="L75" s="13"/>
      <c r="M75" s="13"/>
      <c r="N75" s="13"/>
      <c r="O75" s="127">
        <f>+C76+D76+E76</f>
        <v>0</v>
      </c>
      <c r="P75" s="97"/>
    </row>
    <row r="76" spans="1:16" ht="16.5" x14ac:dyDescent="0.25">
      <c r="A76" s="113"/>
      <c r="B76" s="12" t="s">
        <v>6</v>
      </c>
      <c r="C76" s="16"/>
      <c r="D76" s="28">
        <f>(D75/$C$74)/2</f>
        <v>0</v>
      </c>
      <c r="E76" s="28">
        <f>(E75/$C$74)/2</f>
        <v>0</v>
      </c>
      <c r="F76" s="13"/>
      <c r="G76" s="13"/>
      <c r="H76" s="13"/>
      <c r="I76" s="13"/>
      <c r="J76" s="13"/>
      <c r="K76" s="13"/>
      <c r="L76" s="13"/>
      <c r="M76" s="13"/>
      <c r="N76" s="13"/>
      <c r="O76" s="127"/>
      <c r="P76" s="114"/>
    </row>
    <row r="77" spans="1:16" ht="15" x14ac:dyDescent="0.25">
      <c r="A77" s="144" t="s">
        <v>75</v>
      </c>
      <c r="B77" s="145"/>
      <c r="C77" s="146"/>
      <c r="D77" s="146"/>
      <c r="E77" s="146"/>
      <c r="F77" s="146"/>
      <c r="G77" s="146"/>
      <c r="H77" s="146"/>
      <c r="I77" s="146"/>
      <c r="J77" s="146"/>
      <c r="K77" s="146"/>
      <c r="L77" s="146"/>
      <c r="M77" s="146"/>
      <c r="N77" s="146"/>
      <c r="O77" s="146"/>
      <c r="P77" s="124"/>
    </row>
    <row r="78" spans="1:16" ht="32.25" customHeight="1" x14ac:dyDescent="0.25">
      <c r="A78" s="144"/>
      <c r="B78" s="132"/>
      <c r="C78" s="120" t="s">
        <v>9</v>
      </c>
      <c r="D78" s="133"/>
      <c r="E78" s="134"/>
      <c r="F78" s="25"/>
      <c r="G78" s="25"/>
      <c r="H78" s="25"/>
      <c r="I78" s="25"/>
      <c r="J78" s="25"/>
      <c r="K78" s="25"/>
      <c r="L78" s="25"/>
      <c r="M78" s="25"/>
      <c r="N78" s="25"/>
      <c r="O78" s="25"/>
      <c r="P78" s="25"/>
    </row>
    <row r="79" spans="1:16" ht="33" customHeight="1" x14ac:dyDescent="0.25">
      <c r="A79" s="135" t="s">
        <v>77</v>
      </c>
      <c r="B79" s="136"/>
      <c r="C79" s="26">
        <v>0</v>
      </c>
      <c r="D79" s="26">
        <v>0.5</v>
      </c>
      <c r="E79" s="26">
        <v>1</v>
      </c>
      <c r="F79" s="9"/>
      <c r="G79" s="9"/>
      <c r="H79" s="9"/>
      <c r="I79" s="9"/>
      <c r="J79" s="9"/>
      <c r="K79" s="9"/>
      <c r="L79" s="9"/>
      <c r="M79" s="9"/>
      <c r="N79" s="9"/>
      <c r="O79" s="2" t="s">
        <v>8</v>
      </c>
      <c r="P79" s="3" t="s">
        <v>0</v>
      </c>
    </row>
    <row r="80" spans="1:16" ht="22.5" customHeight="1" x14ac:dyDescent="0.25">
      <c r="A80" s="137"/>
      <c r="B80" s="138"/>
      <c r="C80" s="30" t="s">
        <v>3</v>
      </c>
      <c r="D80" s="30"/>
      <c r="E80" s="30"/>
      <c r="F80" s="10"/>
      <c r="G80" s="10"/>
      <c r="H80" s="10"/>
      <c r="I80" s="10"/>
      <c r="J80" s="10"/>
      <c r="K80" s="10"/>
      <c r="L80" s="10"/>
      <c r="M80" s="10"/>
      <c r="N80" s="10"/>
      <c r="O80" s="11"/>
      <c r="P80" s="11"/>
    </row>
    <row r="81" spans="1:25" s="39" customFormat="1" ht="36.75" customHeight="1" x14ac:dyDescent="0.25">
      <c r="A81" s="139" t="s">
        <v>76</v>
      </c>
      <c r="B81" s="140"/>
      <c r="C81" s="141">
        <f>COUNTA(C80:E80)</f>
        <v>1</v>
      </c>
      <c r="D81" s="141"/>
      <c r="E81" s="141"/>
      <c r="F81" s="38"/>
      <c r="G81" s="38"/>
      <c r="H81" s="38"/>
      <c r="I81" s="38"/>
      <c r="J81" s="38"/>
      <c r="K81" s="38"/>
      <c r="L81" s="38"/>
      <c r="M81" s="38"/>
      <c r="N81" s="38"/>
      <c r="O81" s="12" t="s">
        <v>2</v>
      </c>
      <c r="P81" s="11"/>
    </row>
    <row r="82" spans="1:25" ht="16.5" x14ac:dyDescent="0.25">
      <c r="A82" s="93" t="s">
        <v>1</v>
      </c>
      <c r="B82" s="94"/>
      <c r="C82" s="15">
        <f>COUNTA(C80)</f>
        <v>1</v>
      </c>
      <c r="D82" s="15">
        <f>COUNTA(D80)</f>
        <v>0</v>
      </c>
      <c r="E82" s="15">
        <f>COUNTA(E80)</f>
        <v>0</v>
      </c>
      <c r="F82" s="13"/>
      <c r="G82" s="13"/>
      <c r="H82" s="13"/>
      <c r="I82" s="13"/>
      <c r="J82" s="13"/>
      <c r="K82" s="13"/>
      <c r="L82" s="13"/>
      <c r="M82" s="13"/>
      <c r="N82" s="13"/>
      <c r="O82" s="127">
        <f>+C83+D83+E83</f>
        <v>0</v>
      </c>
      <c r="P82" s="11"/>
      <c r="Y82" s="22"/>
    </row>
    <row r="83" spans="1:25" ht="16.5" x14ac:dyDescent="0.25">
      <c r="A83" s="93" t="s">
        <v>6</v>
      </c>
      <c r="B83" s="94"/>
      <c r="C83" s="16"/>
      <c r="D83" s="28">
        <f>(D82/$C$81)/2</f>
        <v>0</v>
      </c>
      <c r="E83" s="28">
        <f>(E82/$C$81)/2</f>
        <v>0</v>
      </c>
      <c r="F83" s="13"/>
      <c r="G83" s="13"/>
      <c r="H83" s="13"/>
      <c r="I83" s="13"/>
      <c r="J83" s="13"/>
      <c r="K83" s="13"/>
      <c r="L83" s="13"/>
      <c r="M83" s="13"/>
      <c r="N83" s="13"/>
      <c r="O83" s="127"/>
      <c r="P83" s="11"/>
      <c r="Y83" s="22"/>
    </row>
    <row r="84" spans="1:25" ht="16.5" customHeight="1" x14ac:dyDescent="0.25">
      <c r="A84" s="118" t="s">
        <v>78</v>
      </c>
      <c r="B84" s="132"/>
      <c r="C84" s="120" t="s">
        <v>9</v>
      </c>
      <c r="D84" s="133"/>
      <c r="E84" s="134"/>
      <c r="F84" s="24"/>
      <c r="G84" s="24"/>
      <c r="H84" s="24"/>
      <c r="I84" s="24"/>
      <c r="J84" s="24"/>
      <c r="K84" s="24"/>
      <c r="L84" s="24"/>
      <c r="M84" s="24"/>
      <c r="N84" s="24"/>
      <c r="O84" s="24"/>
      <c r="P84" s="24"/>
    </row>
    <row r="85" spans="1:25" ht="32.25" customHeight="1" x14ac:dyDescent="0.25">
      <c r="A85" s="123" t="s">
        <v>43</v>
      </c>
      <c r="B85" s="124"/>
      <c r="C85" s="26">
        <v>0</v>
      </c>
      <c r="D85" s="26">
        <v>0.5</v>
      </c>
      <c r="E85" s="26">
        <v>1</v>
      </c>
      <c r="F85" s="9"/>
      <c r="G85" s="9"/>
      <c r="H85" s="9"/>
      <c r="I85" s="9"/>
      <c r="J85" s="9"/>
      <c r="K85" s="9"/>
      <c r="L85" s="9"/>
      <c r="M85" s="9"/>
      <c r="N85" s="9"/>
      <c r="O85" s="2" t="s">
        <v>8</v>
      </c>
      <c r="P85" s="3" t="s">
        <v>0</v>
      </c>
    </row>
    <row r="86" spans="1:25" ht="36.75" customHeight="1" x14ac:dyDescent="0.25">
      <c r="A86" s="4">
        <v>1</v>
      </c>
      <c r="B86" s="5" t="s">
        <v>124</v>
      </c>
      <c r="C86" s="29" t="s">
        <v>3</v>
      </c>
      <c r="D86" s="29"/>
      <c r="E86" s="29"/>
      <c r="F86" s="10"/>
      <c r="G86" s="10"/>
      <c r="H86" s="10"/>
      <c r="I86" s="10"/>
      <c r="J86" s="10"/>
      <c r="K86" s="10"/>
      <c r="L86" s="10"/>
      <c r="M86" s="10"/>
      <c r="N86" s="10"/>
      <c r="O86" s="11"/>
      <c r="P86" s="11"/>
    </row>
    <row r="87" spans="1:25" ht="36.75" customHeight="1" x14ac:dyDescent="0.25">
      <c r="A87" s="4">
        <v>2</v>
      </c>
      <c r="B87" s="5" t="s">
        <v>125</v>
      </c>
      <c r="C87" s="29" t="s">
        <v>3</v>
      </c>
      <c r="D87" s="29"/>
      <c r="E87" s="29"/>
      <c r="F87" s="10"/>
      <c r="G87" s="10"/>
      <c r="H87" s="10"/>
      <c r="I87" s="10"/>
      <c r="J87" s="10"/>
      <c r="K87" s="10"/>
      <c r="L87" s="10"/>
      <c r="M87" s="10"/>
      <c r="N87" s="10"/>
      <c r="O87" s="11"/>
      <c r="P87" s="11"/>
    </row>
    <row r="88" spans="1:25" ht="36.75" customHeight="1" x14ac:dyDescent="0.25">
      <c r="A88" s="112"/>
      <c r="B88" s="17" t="s">
        <v>79</v>
      </c>
      <c r="C88" s="126">
        <f>COUNTA(C86:E87)</f>
        <v>2</v>
      </c>
      <c r="D88" s="126"/>
      <c r="E88" s="126"/>
      <c r="F88" s="13"/>
      <c r="G88" s="13"/>
      <c r="H88" s="13"/>
      <c r="I88" s="13"/>
      <c r="J88" s="13"/>
      <c r="K88" s="13"/>
      <c r="L88" s="13"/>
      <c r="M88" s="13"/>
      <c r="N88" s="13"/>
      <c r="O88" s="14" t="s">
        <v>2</v>
      </c>
      <c r="P88" s="96"/>
    </row>
    <row r="89" spans="1:25" ht="16.5" x14ac:dyDescent="0.25">
      <c r="A89" s="112"/>
      <c r="B89" s="12" t="s">
        <v>1</v>
      </c>
      <c r="C89" s="15">
        <f>COUNTA(C86:C87)</f>
        <v>2</v>
      </c>
      <c r="D89" s="15">
        <f>COUNTA(D86:D87)</f>
        <v>0</v>
      </c>
      <c r="E89" s="15">
        <f>COUNTA(E86:E87)</f>
        <v>0</v>
      </c>
      <c r="F89" s="13"/>
      <c r="G89" s="13"/>
      <c r="H89" s="13"/>
      <c r="I89" s="13"/>
      <c r="J89" s="13"/>
      <c r="K89" s="13"/>
      <c r="L89" s="13"/>
      <c r="M89" s="13"/>
      <c r="N89" s="13"/>
      <c r="O89" s="127">
        <f>+C90+D90+E90</f>
        <v>0</v>
      </c>
      <c r="P89" s="97"/>
    </row>
    <row r="90" spans="1:25" ht="16.5" x14ac:dyDescent="0.25">
      <c r="A90" s="113"/>
      <c r="B90" s="12" t="s">
        <v>6</v>
      </c>
      <c r="C90" s="16"/>
      <c r="D90" s="28">
        <f>(D89/$C$88)/2</f>
        <v>0</v>
      </c>
      <c r="E90" s="28">
        <f>E89/$C$88</f>
        <v>0</v>
      </c>
      <c r="F90" s="13"/>
      <c r="G90" s="13"/>
      <c r="H90" s="13"/>
      <c r="I90" s="13"/>
      <c r="J90" s="13"/>
      <c r="K90" s="13"/>
      <c r="L90" s="13"/>
      <c r="M90" s="13"/>
      <c r="N90" s="13"/>
      <c r="O90" s="127"/>
      <c r="P90" s="114"/>
    </row>
    <row r="91" spans="1:25" ht="17.25" customHeight="1" x14ac:dyDescent="0.25">
      <c r="A91" s="128" t="s">
        <v>80</v>
      </c>
      <c r="B91" s="128"/>
      <c r="C91" s="128"/>
      <c r="D91" s="128"/>
      <c r="E91" s="128"/>
      <c r="F91" s="128"/>
      <c r="G91" s="128"/>
      <c r="H91" s="128"/>
      <c r="I91" s="128"/>
      <c r="J91" s="128"/>
      <c r="K91" s="128"/>
      <c r="L91" s="128"/>
      <c r="M91" s="128"/>
      <c r="N91" s="128"/>
      <c r="O91" s="128"/>
      <c r="P91" s="128"/>
    </row>
    <row r="92" spans="1:25" ht="16.5" x14ac:dyDescent="0.25">
      <c r="A92" s="142" t="s">
        <v>81</v>
      </c>
      <c r="B92" s="142"/>
      <c r="C92" s="142"/>
      <c r="D92" s="142"/>
      <c r="E92" s="142"/>
      <c r="F92" s="142"/>
      <c r="G92" s="142"/>
      <c r="H92" s="142"/>
      <c r="I92" s="142"/>
      <c r="J92" s="142"/>
      <c r="K92" s="142"/>
      <c r="L92" s="142"/>
      <c r="M92" s="142"/>
      <c r="N92" s="142"/>
      <c r="O92" s="142"/>
      <c r="P92" s="142"/>
    </row>
    <row r="93" spans="1:25" ht="16.5" customHeight="1" x14ac:dyDescent="0.25">
      <c r="A93" s="118" t="s">
        <v>131</v>
      </c>
      <c r="B93" s="132"/>
      <c r="C93" s="120" t="s">
        <v>9</v>
      </c>
      <c r="D93" s="133"/>
      <c r="E93" s="134"/>
      <c r="F93" s="24"/>
      <c r="G93" s="24"/>
      <c r="H93" s="24"/>
      <c r="I93" s="24"/>
      <c r="J93" s="24"/>
      <c r="K93" s="24"/>
      <c r="L93" s="24"/>
      <c r="M93" s="24"/>
      <c r="N93" s="24"/>
      <c r="O93" s="24"/>
      <c r="P93" s="24"/>
    </row>
    <row r="94" spans="1:25" ht="33" x14ac:dyDescent="0.25">
      <c r="A94" s="111" t="s">
        <v>82</v>
      </c>
      <c r="B94" s="124"/>
      <c r="C94" s="26">
        <v>0</v>
      </c>
      <c r="D94" s="26">
        <v>0.5</v>
      </c>
      <c r="E94" s="26">
        <v>1</v>
      </c>
      <c r="F94" s="9"/>
      <c r="G94" s="9"/>
      <c r="H94" s="9"/>
      <c r="I94" s="9"/>
      <c r="J94" s="9"/>
      <c r="K94" s="9"/>
      <c r="L94" s="9"/>
      <c r="M94" s="9"/>
      <c r="N94" s="9"/>
      <c r="O94" s="2" t="s">
        <v>8</v>
      </c>
      <c r="P94" s="3" t="s">
        <v>0</v>
      </c>
    </row>
    <row r="95" spans="1:25" ht="70.5" customHeight="1" x14ac:dyDescent="0.25">
      <c r="A95" s="4">
        <v>1</v>
      </c>
      <c r="B95" s="5" t="s">
        <v>83</v>
      </c>
      <c r="C95" s="29" t="s">
        <v>3</v>
      </c>
      <c r="D95" s="29"/>
      <c r="E95" s="29"/>
      <c r="F95" s="10"/>
      <c r="G95" s="10"/>
      <c r="H95" s="10"/>
      <c r="I95" s="10"/>
      <c r="J95" s="10"/>
      <c r="K95" s="10"/>
      <c r="L95" s="10"/>
      <c r="M95" s="10"/>
      <c r="N95" s="10"/>
      <c r="O95" s="11"/>
      <c r="P95" s="31"/>
    </row>
    <row r="96" spans="1:25" ht="53.25" customHeight="1" x14ac:dyDescent="0.25">
      <c r="A96" s="4">
        <v>2</v>
      </c>
      <c r="B96" s="5" t="s">
        <v>84</v>
      </c>
      <c r="C96" s="29" t="s">
        <v>3</v>
      </c>
      <c r="D96" s="29"/>
      <c r="E96" s="29"/>
      <c r="F96" s="10"/>
      <c r="G96" s="10"/>
      <c r="H96" s="10"/>
      <c r="I96" s="10"/>
      <c r="J96" s="10"/>
      <c r="K96" s="10"/>
      <c r="L96" s="10"/>
      <c r="M96" s="10"/>
      <c r="N96" s="10"/>
      <c r="O96" s="11"/>
      <c r="P96" s="31"/>
    </row>
    <row r="97" spans="1:16" ht="53.25" customHeight="1" x14ac:dyDescent="0.25">
      <c r="A97" s="4">
        <v>3</v>
      </c>
      <c r="B97" s="5" t="s">
        <v>85</v>
      </c>
      <c r="C97" s="29" t="s">
        <v>3</v>
      </c>
      <c r="D97" s="29"/>
      <c r="E97" s="29"/>
      <c r="F97" s="10"/>
      <c r="G97" s="10"/>
      <c r="H97" s="10"/>
      <c r="I97" s="10"/>
      <c r="J97" s="10"/>
      <c r="K97" s="10"/>
      <c r="L97" s="10"/>
      <c r="M97" s="10"/>
      <c r="N97" s="10"/>
      <c r="O97" s="11"/>
      <c r="P97" s="31"/>
    </row>
    <row r="98" spans="1:16" ht="54" customHeight="1" x14ac:dyDescent="0.25">
      <c r="A98" s="4">
        <v>4</v>
      </c>
      <c r="B98" s="5" t="s">
        <v>86</v>
      </c>
      <c r="C98" s="29" t="s">
        <v>3</v>
      </c>
      <c r="D98" s="29"/>
      <c r="E98" s="29"/>
      <c r="F98" s="10"/>
      <c r="G98" s="10"/>
      <c r="H98" s="10"/>
      <c r="I98" s="10"/>
      <c r="J98" s="10"/>
      <c r="K98" s="10"/>
      <c r="L98" s="10"/>
      <c r="M98" s="10"/>
      <c r="N98" s="10"/>
      <c r="O98" s="11"/>
      <c r="P98" s="31"/>
    </row>
    <row r="99" spans="1:16" ht="36" customHeight="1" x14ac:dyDescent="0.25">
      <c r="A99" s="112"/>
      <c r="B99" s="17" t="s">
        <v>87</v>
      </c>
      <c r="C99" s="126">
        <f>COUNTA(C95:E98)</f>
        <v>4</v>
      </c>
      <c r="D99" s="126"/>
      <c r="E99" s="126"/>
      <c r="F99" s="13"/>
      <c r="G99" s="13"/>
      <c r="H99" s="13"/>
      <c r="I99" s="13"/>
      <c r="J99" s="13"/>
      <c r="K99" s="13"/>
      <c r="L99" s="13"/>
      <c r="M99" s="13"/>
      <c r="N99" s="13"/>
      <c r="O99" s="14" t="s">
        <v>2</v>
      </c>
      <c r="P99" s="96"/>
    </row>
    <row r="100" spans="1:16" ht="16.5" x14ac:dyDescent="0.25">
      <c r="A100" s="112"/>
      <c r="B100" s="12" t="s">
        <v>1</v>
      </c>
      <c r="C100" s="15">
        <f>COUNTA(C95:C98)</f>
        <v>4</v>
      </c>
      <c r="D100" s="15">
        <f>COUNTA(D95:D98)</f>
        <v>0</v>
      </c>
      <c r="E100" s="15">
        <f>COUNTA(E95:E98)</f>
        <v>0</v>
      </c>
      <c r="F100" s="13"/>
      <c r="G100" s="13"/>
      <c r="H100" s="13"/>
      <c r="I100" s="13"/>
      <c r="J100" s="13"/>
      <c r="K100" s="13"/>
      <c r="L100" s="13"/>
      <c r="M100" s="13"/>
      <c r="N100" s="13"/>
      <c r="O100" s="127">
        <f>+C101+D101+E101</f>
        <v>0</v>
      </c>
      <c r="P100" s="97"/>
    </row>
    <row r="101" spans="1:16" ht="16.5" x14ac:dyDescent="0.25">
      <c r="A101" s="112"/>
      <c r="B101" s="12" t="s">
        <v>6</v>
      </c>
      <c r="C101" s="16"/>
      <c r="D101" s="28">
        <f>(D100/$C$99)/2</f>
        <v>0</v>
      </c>
      <c r="E101" s="28">
        <f>(E100/$C$99)/2</f>
        <v>0</v>
      </c>
      <c r="F101" s="13"/>
      <c r="G101" s="13"/>
      <c r="H101" s="13"/>
      <c r="I101" s="13"/>
      <c r="J101" s="13"/>
      <c r="K101" s="13"/>
      <c r="L101" s="13"/>
      <c r="M101" s="13"/>
      <c r="N101" s="13"/>
      <c r="O101" s="127"/>
      <c r="P101" s="97"/>
    </row>
    <row r="102" spans="1:16" ht="16.5" customHeight="1" x14ac:dyDescent="0.25">
      <c r="A102" s="118" t="s">
        <v>88</v>
      </c>
      <c r="B102" s="132"/>
      <c r="C102" s="120" t="s">
        <v>9</v>
      </c>
      <c r="D102" s="133"/>
      <c r="E102" s="134"/>
      <c r="F102" s="24"/>
      <c r="G102" s="24"/>
      <c r="H102" s="24"/>
      <c r="I102" s="24"/>
      <c r="J102" s="24"/>
      <c r="K102" s="24"/>
      <c r="L102" s="24"/>
      <c r="M102" s="24"/>
      <c r="N102" s="24"/>
      <c r="O102" s="24"/>
      <c r="P102" s="24"/>
    </row>
    <row r="103" spans="1:16" ht="33" x14ac:dyDescent="0.25">
      <c r="A103" s="123" t="s">
        <v>89</v>
      </c>
      <c r="B103" s="124"/>
      <c r="C103" s="26">
        <v>0</v>
      </c>
      <c r="D103" s="26">
        <v>0.5</v>
      </c>
      <c r="E103" s="26">
        <v>1</v>
      </c>
      <c r="F103" s="9"/>
      <c r="G103" s="9"/>
      <c r="H103" s="9"/>
      <c r="I103" s="9"/>
      <c r="J103" s="9"/>
      <c r="K103" s="9"/>
      <c r="L103" s="9"/>
      <c r="M103" s="9"/>
      <c r="N103" s="9"/>
      <c r="O103" s="2" t="s">
        <v>8</v>
      </c>
      <c r="P103" s="3" t="s">
        <v>0</v>
      </c>
    </row>
    <row r="104" spans="1:16" ht="16.5" x14ac:dyDescent="0.25">
      <c r="A104" s="4">
        <v>1</v>
      </c>
      <c r="B104" s="5" t="s">
        <v>90</v>
      </c>
      <c r="C104" s="29" t="s">
        <v>3</v>
      </c>
      <c r="D104" s="29"/>
      <c r="E104" s="29"/>
      <c r="F104" s="10"/>
      <c r="G104" s="10"/>
      <c r="H104" s="10"/>
      <c r="I104" s="10"/>
      <c r="J104" s="10"/>
      <c r="K104" s="10"/>
      <c r="L104" s="10"/>
      <c r="M104" s="10"/>
      <c r="N104" s="10"/>
      <c r="O104" s="11"/>
      <c r="P104" s="11"/>
    </row>
    <row r="105" spans="1:16" ht="16.5" x14ac:dyDescent="0.25">
      <c r="A105" s="4">
        <v>2</v>
      </c>
      <c r="B105" s="5" t="s">
        <v>91</v>
      </c>
      <c r="C105" s="29" t="s">
        <v>3</v>
      </c>
      <c r="D105" s="29"/>
      <c r="E105" s="29"/>
      <c r="F105" s="10"/>
      <c r="G105" s="10"/>
      <c r="H105" s="10"/>
      <c r="I105" s="10"/>
      <c r="J105" s="10"/>
      <c r="K105" s="10"/>
      <c r="L105" s="10"/>
      <c r="M105" s="10"/>
      <c r="N105" s="10"/>
      <c r="O105" s="11"/>
      <c r="P105" s="11"/>
    </row>
    <row r="106" spans="1:16" ht="16.5" x14ac:dyDescent="0.25">
      <c r="A106" s="112"/>
      <c r="B106" s="17" t="s">
        <v>92</v>
      </c>
      <c r="C106" s="143">
        <f>COUNTA(C104:E105)</f>
        <v>2</v>
      </c>
      <c r="D106" s="143"/>
      <c r="E106" s="143"/>
      <c r="F106" s="13"/>
      <c r="G106" s="13"/>
      <c r="H106" s="13"/>
      <c r="I106" s="13"/>
      <c r="J106" s="13"/>
      <c r="K106" s="13"/>
      <c r="L106" s="13"/>
      <c r="M106" s="13"/>
      <c r="N106" s="13"/>
      <c r="O106" s="14" t="s">
        <v>2</v>
      </c>
      <c r="P106" s="96"/>
    </row>
    <row r="107" spans="1:16" ht="16.5" x14ac:dyDescent="0.25">
      <c r="A107" s="112"/>
      <c r="B107" s="12" t="s">
        <v>1</v>
      </c>
      <c r="C107" s="15">
        <f>COUNTA(C104:C105)</f>
        <v>2</v>
      </c>
      <c r="D107" s="15">
        <f>COUNTA(D104:D105)</f>
        <v>0</v>
      </c>
      <c r="E107" s="15">
        <f>COUNTA(E104:E105)</f>
        <v>0</v>
      </c>
      <c r="F107" s="13"/>
      <c r="G107" s="13"/>
      <c r="H107" s="13"/>
      <c r="I107" s="13"/>
      <c r="J107" s="13"/>
      <c r="K107" s="13"/>
      <c r="L107" s="13"/>
      <c r="M107" s="13"/>
      <c r="N107" s="13"/>
      <c r="O107" s="127">
        <f>+C108+D108+E108</f>
        <v>0</v>
      </c>
      <c r="P107" s="97"/>
    </row>
    <row r="108" spans="1:16" ht="16.5" x14ac:dyDescent="0.25">
      <c r="A108" s="113"/>
      <c r="B108" s="12" t="s">
        <v>6</v>
      </c>
      <c r="C108" s="16"/>
      <c r="D108" s="28">
        <f>(D107/$C$106)/2</f>
        <v>0</v>
      </c>
      <c r="E108" s="28">
        <f>(E107/$C$106)/2</f>
        <v>0</v>
      </c>
      <c r="F108" s="13"/>
      <c r="G108" s="13"/>
      <c r="H108" s="13"/>
      <c r="I108" s="13"/>
      <c r="J108" s="13"/>
      <c r="K108" s="13"/>
      <c r="L108" s="13"/>
      <c r="M108" s="13"/>
      <c r="N108" s="13"/>
      <c r="O108" s="127"/>
      <c r="P108" s="114"/>
    </row>
    <row r="109" spans="1:16" ht="17.25" customHeight="1" x14ac:dyDescent="0.25">
      <c r="A109" s="128" t="s">
        <v>93</v>
      </c>
      <c r="B109" s="128"/>
      <c r="C109" s="128"/>
      <c r="D109" s="128"/>
      <c r="E109" s="128"/>
      <c r="F109" s="128"/>
      <c r="G109" s="128"/>
      <c r="H109" s="128"/>
      <c r="I109" s="128"/>
      <c r="J109" s="128"/>
      <c r="K109" s="128"/>
      <c r="L109" s="128"/>
      <c r="M109" s="128"/>
      <c r="N109" s="128"/>
      <c r="O109" s="128"/>
      <c r="P109" s="128"/>
    </row>
    <row r="110" spans="1:16" ht="17.25" customHeight="1" x14ac:dyDescent="0.25">
      <c r="A110" s="142" t="s">
        <v>126</v>
      </c>
      <c r="B110" s="142"/>
      <c r="C110" s="142"/>
      <c r="D110" s="142"/>
      <c r="E110" s="142"/>
      <c r="F110" s="142"/>
      <c r="G110" s="142"/>
      <c r="H110" s="142"/>
      <c r="I110" s="142"/>
      <c r="J110" s="142"/>
      <c r="K110" s="142"/>
      <c r="L110" s="142"/>
      <c r="M110" s="142"/>
      <c r="N110" s="142"/>
      <c r="O110" s="142"/>
      <c r="P110" s="142"/>
    </row>
    <row r="111" spans="1:16" ht="17.25" customHeight="1" x14ac:dyDescent="0.25">
      <c r="A111" s="118" t="s">
        <v>94</v>
      </c>
      <c r="B111" s="129"/>
      <c r="C111" s="130"/>
      <c r="D111" s="130"/>
      <c r="E111" s="130"/>
      <c r="F111" s="130"/>
      <c r="G111" s="130"/>
      <c r="H111" s="130"/>
      <c r="I111" s="130"/>
      <c r="J111" s="130"/>
      <c r="K111" s="130"/>
      <c r="L111" s="130"/>
      <c r="M111" s="130"/>
      <c r="N111" s="130"/>
      <c r="O111" s="130"/>
      <c r="P111" s="131"/>
    </row>
    <row r="112" spans="1:16" ht="17.25" customHeight="1" x14ac:dyDescent="0.25">
      <c r="A112" s="118"/>
      <c r="B112" s="119"/>
      <c r="C112" s="120" t="s">
        <v>9</v>
      </c>
      <c r="D112" s="121"/>
      <c r="E112" s="122"/>
      <c r="F112" s="24"/>
      <c r="G112" s="24"/>
      <c r="H112" s="24"/>
      <c r="I112" s="24"/>
      <c r="J112" s="24"/>
      <c r="K112" s="24"/>
      <c r="L112" s="24"/>
      <c r="M112" s="24"/>
      <c r="N112" s="24"/>
      <c r="O112" s="24"/>
      <c r="P112" s="24"/>
    </row>
    <row r="113" spans="1:25" ht="33" customHeight="1" x14ac:dyDescent="0.25">
      <c r="A113" s="135" t="s">
        <v>127</v>
      </c>
      <c r="B113" s="136"/>
      <c r="C113" s="26">
        <v>0</v>
      </c>
      <c r="D113" s="26">
        <v>0.5</v>
      </c>
      <c r="E113" s="26">
        <v>1</v>
      </c>
      <c r="F113" s="9"/>
      <c r="G113" s="9"/>
      <c r="H113" s="9"/>
      <c r="I113" s="9"/>
      <c r="J113" s="9"/>
      <c r="K113" s="9"/>
      <c r="L113" s="9"/>
      <c r="M113" s="9"/>
      <c r="N113" s="9"/>
      <c r="O113" s="2" t="s">
        <v>8</v>
      </c>
      <c r="P113" s="3" t="s">
        <v>0</v>
      </c>
      <c r="Y113" s="22" t="s">
        <v>15</v>
      </c>
    </row>
    <row r="114" spans="1:25" ht="22.5" customHeight="1" x14ac:dyDescent="0.25">
      <c r="A114" s="137"/>
      <c r="B114" s="138"/>
      <c r="C114" s="30" t="s">
        <v>3</v>
      </c>
      <c r="D114" s="30"/>
      <c r="E114" s="30"/>
      <c r="F114" s="10"/>
      <c r="G114" s="10"/>
      <c r="H114" s="10"/>
      <c r="I114" s="10"/>
      <c r="J114" s="10"/>
      <c r="K114" s="10"/>
      <c r="L114" s="10"/>
      <c r="M114" s="10"/>
      <c r="N114" s="10"/>
      <c r="O114" s="11"/>
      <c r="P114" s="11"/>
      <c r="Y114" s="22" t="s">
        <v>12</v>
      </c>
    </row>
    <row r="115" spans="1:25" s="39" customFormat="1" ht="36.75" customHeight="1" x14ac:dyDescent="0.25">
      <c r="A115" s="139" t="s">
        <v>98</v>
      </c>
      <c r="B115" s="140"/>
      <c r="C115" s="141">
        <f>COUNTA(C114:E114)</f>
        <v>1</v>
      </c>
      <c r="D115" s="141"/>
      <c r="E115" s="141"/>
      <c r="F115" s="38"/>
      <c r="G115" s="38"/>
      <c r="H115" s="38"/>
      <c r="I115" s="38"/>
      <c r="J115" s="38"/>
      <c r="K115" s="38"/>
      <c r="L115" s="38"/>
      <c r="M115" s="38"/>
      <c r="N115" s="38"/>
      <c r="O115" s="12" t="s">
        <v>2</v>
      </c>
      <c r="P115" s="11"/>
      <c r="Y115" s="40" t="s">
        <v>16</v>
      </c>
    </row>
    <row r="116" spans="1:25" ht="16.5" x14ac:dyDescent="0.25">
      <c r="A116" s="93" t="s">
        <v>1</v>
      </c>
      <c r="B116" s="94"/>
      <c r="C116" s="15">
        <f>COUNTA(C114)</f>
        <v>1</v>
      </c>
      <c r="D116" s="15">
        <f>COUNTA(D114)</f>
        <v>0</v>
      </c>
      <c r="E116" s="15">
        <f>COUNTA(E114)</f>
        <v>0</v>
      </c>
      <c r="F116" s="13"/>
      <c r="G116" s="13"/>
      <c r="H116" s="13"/>
      <c r="I116" s="13"/>
      <c r="J116" s="13"/>
      <c r="K116" s="13"/>
      <c r="L116" s="13"/>
      <c r="M116" s="13"/>
      <c r="N116" s="13"/>
      <c r="O116" s="127">
        <f>+C117+D117+E117</f>
        <v>0</v>
      </c>
      <c r="P116" s="11"/>
      <c r="Y116" s="22"/>
    </row>
    <row r="117" spans="1:25" ht="16.5" x14ac:dyDescent="0.25">
      <c r="A117" s="93" t="s">
        <v>6</v>
      </c>
      <c r="B117" s="94"/>
      <c r="C117" s="16"/>
      <c r="D117" s="28">
        <f>(D116/$C$115)/2</f>
        <v>0</v>
      </c>
      <c r="E117" s="28">
        <f>(E116/$C$115)/2</f>
        <v>0</v>
      </c>
      <c r="F117" s="13"/>
      <c r="G117" s="13"/>
      <c r="H117" s="13"/>
      <c r="I117" s="13"/>
      <c r="J117" s="13"/>
      <c r="K117" s="13"/>
      <c r="L117" s="13"/>
      <c r="M117" s="13"/>
      <c r="N117" s="13"/>
      <c r="O117" s="127"/>
      <c r="P117" s="11"/>
      <c r="Y117" s="22"/>
    </row>
    <row r="118" spans="1:25" ht="16.5" customHeight="1" x14ac:dyDescent="0.25">
      <c r="A118" s="128" t="s">
        <v>95</v>
      </c>
      <c r="B118" s="128"/>
      <c r="C118" s="128"/>
      <c r="D118" s="128"/>
      <c r="E118" s="128"/>
      <c r="F118" s="128"/>
      <c r="G118" s="128"/>
      <c r="H118" s="128"/>
      <c r="I118" s="128"/>
      <c r="J118" s="128"/>
      <c r="K118" s="128"/>
      <c r="L118" s="128"/>
      <c r="M118" s="128"/>
      <c r="N118" s="128"/>
      <c r="O118" s="128"/>
      <c r="P118" s="128"/>
    </row>
    <row r="119" spans="1:25" ht="16.5" customHeight="1" x14ac:dyDescent="0.25">
      <c r="A119" s="118" t="s">
        <v>96</v>
      </c>
      <c r="B119" s="132"/>
      <c r="C119" s="120" t="s">
        <v>9</v>
      </c>
      <c r="D119" s="133"/>
      <c r="E119" s="134"/>
      <c r="F119" s="24"/>
      <c r="G119" s="24"/>
      <c r="H119" s="24"/>
      <c r="I119" s="24"/>
      <c r="J119" s="24"/>
      <c r="K119" s="24"/>
      <c r="L119" s="24"/>
      <c r="M119" s="24"/>
      <c r="N119" s="24"/>
      <c r="O119" s="24"/>
      <c r="P119" s="24"/>
    </row>
    <row r="120" spans="1:25" ht="33" customHeight="1" x14ac:dyDescent="0.25">
      <c r="A120" s="135" t="s">
        <v>97</v>
      </c>
      <c r="B120" s="136"/>
      <c r="C120" s="26">
        <v>0</v>
      </c>
      <c r="D120" s="26">
        <v>0.5</v>
      </c>
      <c r="E120" s="26">
        <v>1</v>
      </c>
      <c r="F120" s="9"/>
      <c r="G120" s="9"/>
      <c r="H120" s="9"/>
      <c r="I120" s="9"/>
      <c r="J120" s="9"/>
      <c r="K120" s="9"/>
      <c r="L120" s="9"/>
      <c r="M120" s="9"/>
      <c r="N120" s="9"/>
      <c r="O120" s="2" t="s">
        <v>8</v>
      </c>
      <c r="P120" s="3" t="s">
        <v>0</v>
      </c>
      <c r="Y120" s="22" t="s">
        <v>15</v>
      </c>
    </row>
    <row r="121" spans="1:25" ht="22.5" customHeight="1" x14ac:dyDescent="0.25">
      <c r="A121" s="137"/>
      <c r="B121" s="138"/>
      <c r="C121" s="30" t="s">
        <v>3</v>
      </c>
      <c r="D121" s="30"/>
      <c r="E121" s="30"/>
      <c r="F121" s="10"/>
      <c r="G121" s="10"/>
      <c r="H121" s="10"/>
      <c r="I121" s="10"/>
      <c r="J121" s="10"/>
      <c r="K121" s="10"/>
      <c r="L121" s="10"/>
      <c r="M121" s="10"/>
      <c r="N121" s="10"/>
      <c r="O121" s="11"/>
      <c r="P121" s="11"/>
      <c r="Y121" s="22" t="s">
        <v>12</v>
      </c>
    </row>
    <row r="122" spans="1:25" s="39" customFormat="1" ht="36.75" customHeight="1" x14ac:dyDescent="0.25">
      <c r="A122" s="139" t="s">
        <v>99</v>
      </c>
      <c r="B122" s="140"/>
      <c r="C122" s="141">
        <f>COUNTA(C121:E121)</f>
        <v>1</v>
      </c>
      <c r="D122" s="141"/>
      <c r="E122" s="141"/>
      <c r="F122" s="38"/>
      <c r="G122" s="38"/>
      <c r="H122" s="38"/>
      <c r="I122" s="38"/>
      <c r="J122" s="38"/>
      <c r="K122" s="38"/>
      <c r="L122" s="38"/>
      <c r="M122" s="38"/>
      <c r="N122" s="38"/>
      <c r="O122" s="12" t="s">
        <v>2</v>
      </c>
      <c r="P122" s="11"/>
      <c r="Y122" s="40" t="s">
        <v>16</v>
      </c>
    </row>
    <row r="123" spans="1:25" ht="16.5" x14ac:dyDescent="0.25">
      <c r="A123" s="93" t="s">
        <v>1</v>
      </c>
      <c r="B123" s="94"/>
      <c r="C123" s="15">
        <f>COUNTA(C121)</f>
        <v>1</v>
      </c>
      <c r="D123" s="15">
        <f>COUNTA(D121)</f>
        <v>0</v>
      </c>
      <c r="E123" s="15">
        <f>COUNTA(E121)</f>
        <v>0</v>
      </c>
      <c r="F123" s="13"/>
      <c r="G123" s="13"/>
      <c r="H123" s="13"/>
      <c r="I123" s="13"/>
      <c r="J123" s="13"/>
      <c r="K123" s="13"/>
      <c r="L123" s="13"/>
      <c r="M123" s="13"/>
      <c r="N123" s="13"/>
      <c r="O123" s="127">
        <f>+C124+D124+E124</f>
        <v>0</v>
      </c>
      <c r="P123" s="11"/>
      <c r="Y123" s="22"/>
    </row>
    <row r="124" spans="1:25" ht="16.5" x14ac:dyDescent="0.25">
      <c r="A124" s="93" t="s">
        <v>6</v>
      </c>
      <c r="B124" s="94"/>
      <c r="C124" s="16"/>
      <c r="D124" s="28">
        <f>(D123/$C$122)/2</f>
        <v>0</v>
      </c>
      <c r="E124" s="28">
        <f>(E123/$C$122)/2</f>
        <v>0</v>
      </c>
      <c r="F124" s="13"/>
      <c r="G124" s="13"/>
      <c r="H124" s="13"/>
      <c r="I124" s="13"/>
      <c r="J124" s="13"/>
      <c r="K124" s="13"/>
      <c r="L124" s="13"/>
      <c r="M124" s="13"/>
      <c r="N124" s="13"/>
      <c r="O124" s="127"/>
      <c r="P124" s="11"/>
      <c r="Y124" s="22"/>
    </row>
    <row r="125" spans="1:25" ht="16.5" x14ac:dyDescent="0.25">
      <c r="A125" s="118" t="s">
        <v>100</v>
      </c>
      <c r="B125" s="129"/>
      <c r="C125" s="130"/>
      <c r="D125" s="130"/>
      <c r="E125" s="130"/>
      <c r="F125" s="130"/>
      <c r="G125" s="130"/>
      <c r="H125" s="130"/>
      <c r="I125" s="130"/>
      <c r="J125" s="130"/>
      <c r="K125" s="130"/>
      <c r="L125" s="130"/>
      <c r="M125" s="130"/>
      <c r="N125" s="130"/>
      <c r="O125" s="130"/>
      <c r="P125" s="131"/>
      <c r="Y125" s="21"/>
    </row>
    <row r="126" spans="1:25" ht="16.5" customHeight="1" x14ac:dyDescent="0.25">
      <c r="A126" s="118"/>
      <c r="B126" s="132"/>
      <c r="C126" s="120" t="s">
        <v>9</v>
      </c>
      <c r="D126" s="133"/>
      <c r="E126" s="134"/>
      <c r="F126" s="24"/>
      <c r="G126" s="24"/>
      <c r="H126" s="24"/>
      <c r="I126" s="24"/>
      <c r="J126" s="24"/>
      <c r="K126" s="24"/>
      <c r="L126" s="24"/>
      <c r="M126" s="24"/>
      <c r="N126" s="24"/>
      <c r="O126" s="24"/>
      <c r="P126" s="24"/>
    </row>
    <row r="127" spans="1:25" ht="55.5" customHeight="1" x14ac:dyDescent="0.25">
      <c r="A127" s="123" t="s">
        <v>105</v>
      </c>
      <c r="B127" s="124"/>
      <c r="C127" s="26">
        <v>0</v>
      </c>
      <c r="D127" s="26">
        <v>0.5</v>
      </c>
      <c r="E127" s="26">
        <v>1</v>
      </c>
      <c r="F127" s="9"/>
      <c r="G127" s="9"/>
      <c r="H127" s="9"/>
      <c r="I127" s="9"/>
      <c r="J127" s="9"/>
      <c r="K127" s="9"/>
      <c r="L127" s="9"/>
      <c r="M127" s="9"/>
      <c r="N127" s="9"/>
      <c r="O127" s="2" t="s">
        <v>8</v>
      </c>
      <c r="P127" s="3" t="s">
        <v>0</v>
      </c>
    </row>
    <row r="128" spans="1:25" ht="40.5" customHeight="1" x14ac:dyDescent="0.25">
      <c r="A128" s="4">
        <v>1</v>
      </c>
      <c r="B128" s="5" t="s">
        <v>128</v>
      </c>
      <c r="C128" s="29" t="s">
        <v>3</v>
      </c>
      <c r="D128" s="29"/>
      <c r="E128" s="29"/>
      <c r="F128" s="10"/>
      <c r="G128" s="10"/>
      <c r="H128" s="10"/>
      <c r="I128" s="10"/>
      <c r="J128" s="10"/>
      <c r="K128" s="10"/>
      <c r="L128" s="10"/>
      <c r="M128" s="10"/>
      <c r="N128" s="10"/>
      <c r="O128" s="11"/>
      <c r="P128" s="11"/>
    </row>
    <row r="129" spans="1:25" ht="40.5" customHeight="1" x14ac:dyDescent="0.25">
      <c r="A129" s="4">
        <v>2</v>
      </c>
      <c r="B129" s="5" t="s">
        <v>101</v>
      </c>
      <c r="C129" s="29" t="s">
        <v>3</v>
      </c>
      <c r="D129" s="29"/>
      <c r="E129" s="29"/>
      <c r="F129" s="10"/>
      <c r="G129" s="10"/>
      <c r="H129" s="10"/>
      <c r="I129" s="10"/>
      <c r="J129" s="10"/>
      <c r="K129" s="10"/>
      <c r="L129" s="10"/>
      <c r="M129" s="10"/>
      <c r="N129" s="10"/>
      <c r="O129" s="11"/>
      <c r="P129" s="11"/>
    </row>
    <row r="130" spans="1:25" ht="55.5" customHeight="1" x14ac:dyDescent="0.25">
      <c r="A130" s="4">
        <v>3</v>
      </c>
      <c r="B130" s="5" t="s">
        <v>102</v>
      </c>
      <c r="C130" s="29" t="s">
        <v>3</v>
      </c>
      <c r="D130" s="29"/>
      <c r="E130" s="29"/>
      <c r="F130" s="10"/>
      <c r="G130" s="10"/>
      <c r="H130" s="10"/>
      <c r="I130" s="10"/>
      <c r="J130" s="10"/>
      <c r="K130" s="10"/>
      <c r="L130" s="10"/>
      <c r="M130" s="10"/>
      <c r="N130" s="10"/>
      <c r="O130" s="11"/>
      <c r="P130" s="11"/>
    </row>
    <row r="131" spans="1:25" ht="37.5" customHeight="1" x14ac:dyDescent="0.25">
      <c r="A131" s="112"/>
      <c r="B131" s="17" t="s">
        <v>103</v>
      </c>
      <c r="C131" s="126">
        <f>COUNTA(C128:E130)</f>
        <v>3</v>
      </c>
      <c r="D131" s="126"/>
      <c r="E131" s="126"/>
      <c r="F131" s="13"/>
      <c r="G131" s="13"/>
      <c r="H131" s="13"/>
      <c r="I131" s="13"/>
      <c r="J131" s="13"/>
      <c r="K131" s="13"/>
      <c r="L131" s="13"/>
      <c r="M131" s="13"/>
      <c r="N131" s="13"/>
      <c r="O131" s="14" t="s">
        <v>2</v>
      </c>
      <c r="P131" s="96"/>
    </row>
    <row r="132" spans="1:25" ht="16.5" x14ac:dyDescent="0.25">
      <c r="A132" s="112"/>
      <c r="B132" s="12" t="s">
        <v>1</v>
      </c>
      <c r="C132" s="15">
        <f>COUNTA(C128:C130)</f>
        <v>3</v>
      </c>
      <c r="D132" s="15">
        <f>COUNTA(D128:D130)</f>
        <v>0</v>
      </c>
      <c r="E132" s="15">
        <f>COUNTA(E128:E130)</f>
        <v>0</v>
      </c>
      <c r="F132" s="13"/>
      <c r="G132" s="13"/>
      <c r="H132" s="13"/>
      <c r="I132" s="13"/>
      <c r="J132" s="13"/>
      <c r="K132" s="13"/>
      <c r="L132" s="13"/>
      <c r="M132" s="13"/>
      <c r="N132" s="13"/>
      <c r="O132" s="127">
        <f>+C133+D133+E133</f>
        <v>0</v>
      </c>
      <c r="P132" s="97"/>
    </row>
    <row r="133" spans="1:25" ht="16.5" x14ac:dyDescent="0.25">
      <c r="A133" s="113"/>
      <c r="B133" s="12" t="s">
        <v>6</v>
      </c>
      <c r="C133" s="16"/>
      <c r="D133" s="28">
        <f>(D132/$C$131)/2</f>
        <v>0</v>
      </c>
      <c r="E133" s="28">
        <f>(E132/$C$131)/2</f>
        <v>0</v>
      </c>
      <c r="F133" s="13"/>
      <c r="G133" s="13"/>
      <c r="H133" s="13"/>
      <c r="I133" s="13"/>
      <c r="J133" s="13"/>
      <c r="K133" s="13"/>
      <c r="L133" s="13"/>
      <c r="M133" s="13"/>
      <c r="N133" s="13"/>
      <c r="O133" s="127"/>
      <c r="P133" s="114"/>
    </row>
    <row r="134" spans="1:25" ht="16.5" x14ac:dyDescent="0.25">
      <c r="A134" s="118" t="s">
        <v>104</v>
      </c>
      <c r="B134" s="129"/>
      <c r="C134" s="130"/>
      <c r="D134" s="130"/>
      <c r="E134" s="130"/>
      <c r="F134" s="130"/>
      <c r="G134" s="130"/>
      <c r="H134" s="130"/>
      <c r="I134" s="130"/>
      <c r="J134" s="130"/>
      <c r="K134" s="130"/>
      <c r="L134" s="130"/>
      <c r="M134" s="130"/>
      <c r="N134" s="130"/>
      <c r="O134" s="130"/>
      <c r="P134" s="131"/>
      <c r="Y134" s="21"/>
    </row>
    <row r="135" spans="1:25" ht="16.5" customHeight="1" x14ac:dyDescent="0.25">
      <c r="A135" s="118"/>
      <c r="B135" s="132"/>
      <c r="C135" s="120" t="s">
        <v>9</v>
      </c>
      <c r="D135" s="133"/>
      <c r="E135" s="134"/>
      <c r="F135" s="24"/>
      <c r="G135" s="24"/>
      <c r="H135" s="24"/>
      <c r="I135" s="24"/>
      <c r="J135" s="24"/>
      <c r="K135" s="24"/>
      <c r="L135" s="24"/>
      <c r="M135" s="24"/>
      <c r="N135" s="24"/>
      <c r="O135" s="24"/>
      <c r="P135" s="24"/>
    </row>
    <row r="136" spans="1:25" ht="55.5" customHeight="1" x14ac:dyDescent="0.25">
      <c r="A136" s="123" t="s">
        <v>106</v>
      </c>
      <c r="B136" s="124"/>
      <c r="C136" s="26">
        <v>0</v>
      </c>
      <c r="D136" s="26">
        <v>0.5</v>
      </c>
      <c r="E136" s="26">
        <v>1</v>
      </c>
      <c r="F136" s="9"/>
      <c r="G136" s="9"/>
      <c r="H136" s="9"/>
      <c r="I136" s="9"/>
      <c r="J136" s="9"/>
      <c r="K136" s="9"/>
      <c r="L136" s="9"/>
      <c r="M136" s="9"/>
      <c r="N136" s="9"/>
      <c r="O136" s="2" t="s">
        <v>8</v>
      </c>
      <c r="P136" s="3" t="s">
        <v>0</v>
      </c>
    </row>
    <row r="137" spans="1:25" ht="52.5" customHeight="1" x14ac:dyDescent="0.25">
      <c r="A137" s="4">
        <v>1</v>
      </c>
      <c r="B137" s="5" t="s">
        <v>107</v>
      </c>
      <c r="C137" s="29" t="s">
        <v>3</v>
      </c>
      <c r="D137" s="29"/>
      <c r="E137" s="29"/>
      <c r="F137" s="10"/>
      <c r="G137" s="10"/>
      <c r="H137" s="10"/>
      <c r="I137" s="10"/>
      <c r="J137" s="10"/>
      <c r="K137" s="10"/>
      <c r="L137" s="10"/>
      <c r="M137" s="10"/>
      <c r="N137" s="10"/>
      <c r="O137" s="11"/>
      <c r="P137" s="11"/>
    </row>
    <row r="138" spans="1:25" ht="37.5" customHeight="1" x14ac:dyDescent="0.25">
      <c r="A138" s="4">
        <v>2</v>
      </c>
      <c r="B138" s="5" t="s">
        <v>108</v>
      </c>
      <c r="C138" s="29" t="s">
        <v>3</v>
      </c>
      <c r="D138" s="29"/>
      <c r="E138" s="29"/>
      <c r="F138" s="10"/>
      <c r="G138" s="10"/>
      <c r="H138" s="10"/>
      <c r="I138" s="10"/>
      <c r="J138" s="10"/>
      <c r="K138" s="10"/>
      <c r="L138" s="10"/>
      <c r="M138" s="10"/>
      <c r="N138" s="10"/>
      <c r="O138" s="11"/>
      <c r="P138" s="11"/>
    </row>
    <row r="139" spans="1:25" ht="37.5" customHeight="1" x14ac:dyDescent="0.25">
      <c r="A139" s="4">
        <v>3</v>
      </c>
      <c r="B139" s="5" t="s">
        <v>110</v>
      </c>
      <c r="C139" s="29" t="s">
        <v>3</v>
      </c>
      <c r="D139" s="29"/>
      <c r="E139" s="29"/>
      <c r="F139" s="10"/>
      <c r="G139" s="10"/>
      <c r="H139" s="10"/>
      <c r="I139" s="10"/>
      <c r="J139" s="10"/>
      <c r="K139" s="10"/>
      <c r="L139" s="10"/>
      <c r="M139" s="10"/>
      <c r="N139" s="10"/>
      <c r="O139" s="11"/>
      <c r="P139" s="11"/>
    </row>
    <row r="140" spans="1:25" ht="37.5" customHeight="1" x14ac:dyDescent="0.25">
      <c r="A140" s="4">
        <v>4</v>
      </c>
      <c r="B140" s="5" t="s">
        <v>109</v>
      </c>
      <c r="C140" s="29" t="s">
        <v>3</v>
      </c>
      <c r="D140" s="29"/>
      <c r="E140" s="29"/>
      <c r="F140" s="10"/>
      <c r="G140" s="10"/>
      <c r="H140" s="10"/>
      <c r="I140" s="10"/>
      <c r="J140" s="10"/>
      <c r="K140" s="10"/>
      <c r="L140" s="10"/>
      <c r="M140" s="10"/>
      <c r="N140" s="10"/>
      <c r="O140" s="11"/>
      <c r="P140" s="11"/>
    </row>
    <row r="141" spans="1:25" ht="37.5" customHeight="1" x14ac:dyDescent="0.25">
      <c r="A141" s="112"/>
      <c r="B141" s="17" t="s">
        <v>115</v>
      </c>
      <c r="C141" s="126">
        <f>COUNTA(C137:E140)</f>
        <v>4</v>
      </c>
      <c r="D141" s="126"/>
      <c r="E141" s="126"/>
      <c r="F141" s="13"/>
      <c r="G141" s="13"/>
      <c r="H141" s="13"/>
      <c r="I141" s="13"/>
      <c r="J141" s="13"/>
      <c r="K141" s="13"/>
      <c r="L141" s="13"/>
      <c r="M141" s="13"/>
      <c r="N141" s="13"/>
      <c r="O141" s="14" t="s">
        <v>2</v>
      </c>
      <c r="P141" s="96"/>
    </row>
    <row r="142" spans="1:25" ht="16.5" x14ac:dyDescent="0.25">
      <c r="A142" s="112"/>
      <c r="B142" s="12" t="s">
        <v>1</v>
      </c>
      <c r="C142" s="15">
        <f>COUNTA(C137:C140)</f>
        <v>4</v>
      </c>
      <c r="D142" s="15">
        <f>COUNTA(D137:D140)</f>
        <v>0</v>
      </c>
      <c r="E142" s="15">
        <f>COUNTA(E137:E140)</f>
        <v>0</v>
      </c>
      <c r="F142" s="13"/>
      <c r="G142" s="13"/>
      <c r="H142" s="13"/>
      <c r="I142" s="13"/>
      <c r="J142" s="13"/>
      <c r="K142" s="13"/>
      <c r="L142" s="13"/>
      <c r="M142" s="13"/>
      <c r="N142" s="13"/>
      <c r="O142" s="127">
        <f>+C143+D143+E143</f>
        <v>0</v>
      </c>
      <c r="P142" s="97"/>
    </row>
    <row r="143" spans="1:25" ht="16.5" x14ac:dyDescent="0.25">
      <c r="A143" s="113"/>
      <c r="B143" s="12" t="s">
        <v>6</v>
      </c>
      <c r="C143" s="16"/>
      <c r="D143" s="28">
        <f>(D142/$C$141)/2</f>
        <v>0</v>
      </c>
      <c r="E143" s="28">
        <f>(E142/$C$141)/2</f>
        <v>0</v>
      </c>
      <c r="F143" s="13"/>
      <c r="G143" s="13"/>
      <c r="H143" s="13"/>
      <c r="I143" s="13"/>
      <c r="J143" s="13"/>
      <c r="K143" s="13"/>
      <c r="L143" s="13"/>
      <c r="M143" s="13"/>
      <c r="N143" s="13"/>
      <c r="O143" s="127"/>
      <c r="P143" s="114"/>
    </row>
    <row r="144" spans="1:25" ht="17.25" customHeight="1" x14ac:dyDescent="0.25">
      <c r="A144" s="128" t="s">
        <v>111</v>
      </c>
      <c r="B144" s="128"/>
      <c r="C144" s="128"/>
      <c r="D144" s="128"/>
      <c r="E144" s="128"/>
      <c r="F144" s="128"/>
      <c r="G144" s="128"/>
      <c r="H144" s="128"/>
      <c r="I144" s="128"/>
      <c r="J144" s="128"/>
      <c r="K144" s="128"/>
      <c r="L144" s="128"/>
      <c r="M144" s="128"/>
      <c r="N144" s="128"/>
      <c r="O144" s="128"/>
      <c r="P144" s="128"/>
    </row>
    <row r="145" spans="1:16" ht="16.5" customHeight="1" x14ac:dyDescent="0.25">
      <c r="A145" s="115" t="s">
        <v>112</v>
      </c>
      <c r="B145" s="116"/>
      <c r="C145" s="116"/>
      <c r="D145" s="116"/>
      <c r="E145" s="116"/>
      <c r="F145" s="116"/>
      <c r="G145" s="116"/>
      <c r="H145" s="116"/>
      <c r="I145" s="116"/>
      <c r="J145" s="116"/>
      <c r="K145" s="116"/>
      <c r="L145" s="116"/>
      <c r="M145" s="116"/>
      <c r="N145" s="116"/>
      <c r="O145" s="116"/>
      <c r="P145" s="117"/>
    </row>
    <row r="146" spans="1:16" ht="16.5" customHeight="1" x14ac:dyDescent="0.25">
      <c r="A146" s="118" t="s">
        <v>116</v>
      </c>
      <c r="B146" s="119"/>
      <c r="C146" s="120" t="s">
        <v>9</v>
      </c>
      <c r="D146" s="121"/>
      <c r="E146" s="122"/>
      <c r="F146" s="24"/>
      <c r="G146" s="24"/>
      <c r="H146" s="24"/>
      <c r="I146" s="24"/>
      <c r="J146" s="24"/>
      <c r="K146" s="24"/>
      <c r="L146" s="24"/>
      <c r="M146" s="24"/>
      <c r="N146" s="24"/>
      <c r="O146" s="24"/>
      <c r="P146" s="24"/>
    </row>
    <row r="147" spans="1:16" ht="54.75" customHeight="1" x14ac:dyDescent="0.25">
      <c r="A147" s="123" t="s">
        <v>113</v>
      </c>
      <c r="B147" s="124"/>
      <c r="C147" s="26">
        <v>0</v>
      </c>
      <c r="D147" s="26">
        <v>0.5</v>
      </c>
      <c r="E147" s="26">
        <v>1</v>
      </c>
      <c r="F147" s="9"/>
      <c r="G147" s="9"/>
      <c r="H147" s="9"/>
      <c r="I147" s="9"/>
      <c r="J147" s="9"/>
      <c r="K147" s="9"/>
      <c r="L147" s="9"/>
      <c r="M147" s="9"/>
      <c r="N147" s="9"/>
      <c r="O147" s="2" t="s">
        <v>8</v>
      </c>
      <c r="P147" s="3" t="s">
        <v>0</v>
      </c>
    </row>
    <row r="148" spans="1:16" ht="36" customHeight="1" x14ac:dyDescent="0.25">
      <c r="A148" s="4">
        <v>1</v>
      </c>
      <c r="B148" s="5" t="s">
        <v>129</v>
      </c>
      <c r="C148" s="29" t="s">
        <v>3</v>
      </c>
      <c r="D148" s="29"/>
      <c r="E148" s="29"/>
      <c r="F148" s="10"/>
      <c r="G148" s="10"/>
      <c r="H148" s="10"/>
      <c r="I148" s="10"/>
      <c r="J148" s="10"/>
      <c r="K148" s="10"/>
      <c r="L148" s="10"/>
      <c r="M148" s="10"/>
      <c r="N148" s="10"/>
      <c r="O148" s="11"/>
      <c r="P148" s="11"/>
    </row>
    <row r="149" spans="1:16" ht="36" customHeight="1" x14ac:dyDescent="0.25">
      <c r="A149" s="4">
        <v>2</v>
      </c>
      <c r="B149" s="5" t="s">
        <v>130</v>
      </c>
      <c r="C149" s="29" t="s">
        <v>3</v>
      </c>
      <c r="D149" s="29"/>
      <c r="E149" s="29"/>
      <c r="F149" s="10"/>
      <c r="G149" s="10"/>
      <c r="H149" s="10"/>
      <c r="I149" s="10"/>
      <c r="J149" s="10"/>
      <c r="K149" s="10"/>
      <c r="L149" s="10"/>
      <c r="M149" s="10"/>
      <c r="N149" s="10"/>
      <c r="O149" s="11"/>
      <c r="P149" s="11"/>
    </row>
    <row r="150" spans="1:16" ht="38.25" customHeight="1" x14ac:dyDescent="0.25">
      <c r="A150" s="4">
        <v>3</v>
      </c>
      <c r="B150" s="5" t="s">
        <v>114</v>
      </c>
      <c r="C150" s="29" t="s">
        <v>3</v>
      </c>
      <c r="D150" s="29"/>
      <c r="E150" s="29"/>
      <c r="F150" s="10"/>
      <c r="G150" s="10"/>
      <c r="H150" s="10"/>
      <c r="I150" s="10"/>
      <c r="J150" s="10"/>
      <c r="K150" s="10"/>
      <c r="L150" s="10"/>
      <c r="M150" s="10"/>
      <c r="N150" s="10"/>
      <c r="O150" s="11"/>
      <c r="P150" s="11"/>
    </row>
    <row r="151" spans="1:16" ht="36" customHeight="1" x14ac:dyDescent="0.25">
      <c r="A151" s="125"/>
      <c r="B151" s="17" t="s">
        <v>117</v>
      </c>
      <c r="C151" s="126">
        <f>COUNTA(C148:E150)</f>
        <v>3</v>
      </c>
      <c r="D151" s="126"/>
      <c r="E151" s="126"/>
      <c r="F151" s="13"/>
      <c r="G151" s="13"/>
      <c r="H151" s="13"/>
      <c r="I151" s="13"/>
      <c r="J151" s="13"/>
      <c r="K151" s="13"/>
      <c r="L151" s="13"/>
      <c r="M151" s="13"/>
      <c r="N151" s="13"/>
      <c r="O151" s="14" t="s">
        <v>2</v>
      </c>
      <c r="P151" s="96"/>
    </row>
    <row r="152" spans="1:16" ht="16.5" x14ac:dyDescent="0.25">
      <c r="A152" s="112"/>
      <c r="B152" s="12" t="s">
        <v>1</v>
      </c>
      <c r="C152" s="15">
        <f>COUNTA(C148:C150)</f>
        <v>3</v>
      </c>
      <c r="D152" s="15">
        <f>COUNTA(D148:D150)</f>
        <v>0</v>
      </c>
      <c r="E152" s="15">
        <f>COUNTA(E148:E150)</f>
        <v>0</v>
      </c>
      <c r="F152" s="13"/>
      <c r="G152" s="13"/>
      <c r="H152" s="13"/>
      <c r="I152" s="13"/>
      <c r="J152" s="13"/>
      <c r="K152" s="13"/>
      <c r="L152" s="13"/>
      <c r="M152" s="13"/>
      <c r="N152" s="13"/>
      <c r="O152" s="127">
        <f>+C153+D153+E153</f>
        <v>0</v>
      </c>
      <c r="P152" s="97"/>
    </row>
    <row r="153" spans="1:16" ht="16.5" x14ac:dyDescent="0.25">
      <c r="A153" s="113"/>
      <c r="B153" s="12" t="s">
        <v>6</v>
      </c>
      <c r="C153" s="16"/>
      <c r="D153" s="28">
        <f>(D152/$C$151)/2</f>
        <v>0</v>
      </c>
      <c r="E153" s="28">
        <f>E152/$C$151</f>
        <v>0</v>
      </c>
      <c r="F153" s="13"/>
      <c r="G153" s="13"/>
      <c r="H153" s="13"/>
      <c r="I153" s="13"/>
      <c r="J153" s="13"/>
      <c r="K153" s="13"/>
      <c r="L153" s="13"/>
      <c r="M153" s="13"/>
      <c r="N153" s="13"/>
      <c r="O153" s="127"/>
      <c r="P153" s="114"/>
    </row>
    <row r="154" spans="1:16" ht="16.5" x14ac:dyDescent="0.25">
      <c r="A154" s="178" t="s">
        <v>271</v>
      </c>
      <c r="B154" s="178"/>
      <c r="C154" s="178"/>
      <c r="D154" s="178"/>
      <c r="E154" s="178"/>
      <c r="F154" s="178"/>
      <c r="G154" s="178"/>
      <c r="H154" s="178"/>
      <c r="I154" s="178"/>
      <c r="J154" s="178"/>
      <c r="K154" s="178"/>
      <c r="L154" s="178"/>
      <c r="M154" s="178"/>
      <c r="N154" s="178"/>
      <c r="O154" s="178"/>
      <c r="P154" s="178"/>
    </row>
    <row r="155" spans="1:16" ht="16.5" x14ac:dyDescent="0.25">
      <c r="A155" s="179" t="s">
        <v>272</v>
      </c>
      <c r="B155" s="180"/>
      <c r="C155" s="180"/>
      <c r="D155" s="180"/>
      <c r="E155" s="180"/>
      <c r="F155" s="180"/>
      <c r="G155" s="180"/>
      <c r="H155" s="180"/>
      <c r="I155" s="180"/>
      <c r="J155" s="180"/>
      <c r="K155" s="180"/>
      <c r="L155" s="180"/>
      <c r="M155" s="180"/>
      <c r="N155" s="180"/>
      <c r="O155" s="180"/>
      <c r="P155" s="181"/>
    </row>
    <row r="156" spans="1:16" ht="16.5" x14ac:dyDescent="0.25">
      <c r="A156" s="182" t="s">
        <v>273</v>
      </c>
      <c r="B156" s="183"/>
      <c r="C156" s="184" t="s">
        <v>9</v>
      </c>
      <c r="D156" s="185"/>
      <c r="E156" s="186"/>
      <c r="F156" s="187"/>
      <c r="G156" s="187"/>
      <c r="H156" s="187"/>
      <c r="I156" s="187"/>
      <c r="J156" s="187"/>
      <c r="K156" s="187"/>
      <c r="L156" s="187"/>
      <c r="M156" s="187"/>
      <c r="N156" s="187"/>
      <c r="O156" s="187"/>
      <c r="P156" s="187"/>
    </row>
    <row r="157" spans="1:16" ht="33" x14ac:dyDescent="0.25">
      <c r="A157" s="179" t="s">
        <v>274</v>
      </c>
      <c r="B157" s="188"/>
      <c r="C157" s="189">
        <v>0</v>
      </c>
      <c r="D157" s="189">
        <v>0.5</v>
      </c>
      <c r="E157" s="189">
        <v>1</v>
      </c>
      <c r="F157" s="190"/>
      <c r="G157" s="190"/>
      <c r="H157" s="190"/>
      <c r="I157" s="190"/>
      <c r="J157" s="190"/>
      <c r="K157" s="190"/>
      <c r="L157" s="190"/>
      <c r="M157" s="190"/>
      <c r="N157" s="190"/>
      <c r="O157" s="191" t="s">
        <v>8</v>
      </c>
      <c r="P157" s="192" t="s">
        <v>0</v>
      </c>
    </row>
    <row r="158" spans="1:16" ht="33" x14ac:dyDescent="0.25">
      <c r="A158" s="193">
        <v>1</v>
      </c>
      <c r="B158" s="194" t="s">
        <v>275</v>
      </c>
      <c r="C158" s="195" t="s">
        <v>3</v>
      </c>
      <c r="D158" s="195"/>
      <c r="E158" s="195"/>
      <c r="F158" s="196"/>
      <c r="G158" s="196"/>
      <c r="H158" s="196"/>
      <c r="I158" s="196"/>
      <c r="J158" s="196"/>
      <c r="K158" s="196"/>
      <c r="L158" s="196"/>
      <c r="M158" s="196"/>
      <c r="N158" s="196"/>
      <c r="O158" s="197"/>
      <c r="P158" s="197"/>
    </row>
    <row r="159" spans="1:16" ht="33" x14ac:dyDescent="0.25">
      <c r="A159" s="193">
        <v>2</v>
      </c>
      <c r="B159" s="194" t="s">
        <v>276</v>
      </c>
      <c r="C159" s="195" t="s">
        <v>3</v>
      </c>
      <c r="D159" s="195"/>
      <c r="E159" s="195"/>
      <c r="F159" s="196"/>
      <c r="G159" s="196"/>
      <c r="H159" s="196"/>
      <c r="I159" s="196"/>
      <c r="J159" s="196"/>
      <c r="K159" s="196"/>
      <c r="L159" s="196"/>
      <c r="M159" s="196"/>
      <c r="N159" s="196"/>
      <c r="O159" s="197"/>
      <c r="P159" s="197"/>
    </row>
    <row r="160" spans="1:16" ht="16.5" x14ac:dyDescent="0.25">
      <c r="A160" s="193">
        <v>3</v>
      </c>
      <c r="B160" s="194" t="s">
        <v>277</v>
      </c>
      <c r="C160" s="195" t="s">
        <v>3</v>
      </c>
      <c r="D160" s="195"/>
      <c r="E160" s="195"/>
      <c r="F160" s="196"/>
      <c r="G160" s="196"/>
      <c r="H160" s="196"/>
      <c r="I160" s="196"/>
      <c r="J160" s="196"/>
      <c r="K160" s="196"/>
      <c r="L160" s="196"/>
      <c r="M160" s="196"/>
      <c r="N160" s="196"/>
      <c r="O160" s="197"/>
      <c r="P160" s="197"/>
    </row>
    <row r="161" spans="1:16" ht="49.5" x14ac:dyDescent="0.25">
      <c r="A161" s="193">
        <v>4</v>
      </c>
      <c r="B161" s="194" t="s">
        <v>278</v>
      </c>
      <c r="C161" s="195" t="s">
        <v>3</v>
      </c>
      <c r="D161" s="195"/>
      <c r="E161" s="195"/>
      <c r="F161" s="196"/>
      <c r="G161" s="196"/>
      <c r="H161" s="196"/>
      <c r="I161" s="196"/>
      <c r="J161" s="196"/>
      <c r="K161" s="196"/>
      <c r="L161" s="196"/>
      <c r="M161" s="196"/>
      <c r="N161" s="196"/>
      <c r="O161" s="197"/>
      <c r="P161" s="197"/>
    </row>
    <row r="162" spans="1:16" ht="16.5" x14ac:dyDescent="0.25">
      <c r="A162" s="193">
        <v>5</v>
      </c>
      <c r="B162" s="194" t="s">
        <v>279</v>
      </c>
      <c r="C162" s="195" t="s">
        <v>3</v>
      </c>
      <c r="D162" s="195"/>
      <c r="E162" s="195"/>
      <c r="F162" s="196"/>
      <c r="G162" s="196"/>
      <c r="H162" s="196"/>
      <c r="I162" s="196"/>
      <c r="J162" s="196"/>
      <c r="K162" s="196"/>
      <c r="L162" s="196"/>
      <c r="M162" s="196"/>
      <c r="N162" s="196"/>
      <c r="O162" s="197"/>
      <c r="P162" s="197"/>
    </row>
    <row r="163" spans="1:16" ht="33" x14ac:dyDescent="0.25">
      <c r="A163" s="193">
        <v>6</v>
      </c>
      <c r="B163" s="194" t="s">
        <v>280</v>
      </c>
      <c r="C163" s="195" t="s">
        <v>3</v>
      </c>
      <c r="D163" s="195"/>
      <c r="E163" s="195"/>
      <c r="F163" s="196"/>
      <c r="G163" s="196"/>
      <c r="H163" s="196"/>
      <c r="I163" s="196"/>
      <c r="J163" s="196"/>
      <c r="K163" s="196"/>
      <c r="L163" s="196"/>
      <c r="M163" s="196"/>
      <c r="N163" s="196"/>
      <c r="O163" s="197"/>
      <c r="P163" s="197"/>
    </row>
    <row r="164" spans="1:16" ht="33" x14ac:dyDescent="0.25">
      <c r="A164" s="198"/>
      <c r="B164" s="65" t="s">
        <v>281</v>
      </c>
      <c r="C164" s="199">
        <v>6</v>
      </c>
      <c r="D164" s="199"/>
      <c r="E164" s="199"/>
      <c r="F164" s="200"/>
      <c r="G164" s="200"/>
      <c r="H164" s="200"/>
      <c r="I164" s="200"/>
      <c r="J164" s="200"/>
      <c r="K164" s="200"/>
      <c r="L164" s="200"/>
      <c r="M164" s="200"/>
      <c r="N164" s="200"/>
      <c r="O164" s="201" t="s">
        <v>2</v>
      </c>
      <c r="P164" s="202"/>
    </row>
    <row r="165" spans="1:16" ht="16.5" x14ac:dyDescent="0.25">
      <c r="A165" s="203"/>
      <c r="B165" s="65" t="s">
        <v>1</v>
      </c>
      <c r="C165" s="204">
        <v>6</v>
      </c>
      <c r="D165" s="204">
        <f>COUNTA(D158:D160)</f>
        <v>0</v>
      </c>
      <c r="E165" s="204">
        <f>COUNTA(E158:E160)</f>
        <v>0</v>
      </c>
      <c r="F165" s="200"/>
      <c r="G165" s="200"/>
      <c r="H165" s="200"/>
      <c r="I165" s="200"/>
      <c r="J165" s="200"/>
      <c r="K165" s="200"/>
      <c r="L165" s="200"/>
      <c r="M165" s="200"/>
      <c r="N165" s="200"/>
      <c r="O165" s="205">
        <f>+C166+D166+E166</f>
        <v>0</v>
      </c>
      <c r="P165" s="206"/>
    </row>
    <row r="166" spans="1:16" ht="16.5" x14ac:dyDescent="0.25">
      <c r="A166" s="207"/>
      <c r="B166" s="65" t="s">
        <v>6</v>
      </c>
      <c r="C166" s="208"/>
      <c r="D166" s="209">
        <f>(D165/$C$151)/2</f>
        <v>0</v>
      </c>
      <c r="E166" s="209">
        <f>E165/$C$151</f>
        <v>0</v>
      </c>
      <c r="F166" s="200"/>
      <c r="G166" s="200"/>
      <c r="H166" s="200"/>
      <c r="I166" s="200"/>
      <c r="J166" s="200"/>
      <c r="K166" s="200"/>
      <c r="L166" s="200"/>
      <c r="M166" s="200"/>
      <c r="N166" s="200"/>
      <c r="O166" s="205"/>
      <c r="P166" s="210"/>
    </row>
  </sheetData>
  <mergeCells count="161">
    <mergeCell ref="A154:P154"/>
    <mergeCell ref="A155:P155"/>
    <mergeCell ref="A156:B156"/>
    <mergeCell ref="C156:E156"/>
    <mergeCell ref="A157:B157"/>
    <mergeCell ref="A164:A166"/>
    <mergeCell ref="C164:E164"/>
    <mergeCell ref="P164:P166"/>
    <mergeCell ref="O165:O166"/>
    <mergeCell ref="A1:B3"/>
    <mergeCell ref="A5:P5"/>
    <mergeCell ref="A6:P6"/>
    <mergeCell ref="A7:B7"/>
    <mergeCell ref="C7:E7"/>
    <mergeCell ref="A8:B8"/>
    <mergeCell ref="A16:B16"/>
    <mergeCell ref="C16:E16"/>
    <mergeCell ref="A17:B18"/>
    <mergeCell ref="A19:B19"/>
    <mergeCell ref="C19:E19"/>
    <mergeCell ref="A20:B20"/>
    <mergeCell ref="A13:B13"/>
    <mergeCell ref="C13:E13"/>
    <mergeCell ref="P13:P15"/>
    <mergeCell ref="A14:B14"/>
    <mergeCell ref="O14:O15"/>
    <mergeCell ref="A15:B15"/>
    <mergeCell ref="A25:B25"/>
    <mergeCell ref="A31:B31"/>
    <mergeCell ref="C31:E31"/>
    <mergeCell ref="P31:P33"/>
    <mergeCell ref="A32:B32"/>
    <mergeCell ref="O32:O33"/>
    <mergeCell ref="A33:B33"/>
    <mergeCell ref="O20:O21"/>
    <mergeCell ref="A21:B21"/>
    <mergeCell ref="A22:P22"/>
    <mergeCell ref="A23:P23"/>
    <mergeCell ref="A24:B24"/>
    <mergeCell ref="C24:E24"/>
    <mergeCell ref="A34:B34"/>
    <mergeCell ref="C34:E34"/>
    <mergeCell ref="A35:B35"/>
    <mergeCell ref="A38:B38"/>
    <mergeCell ref="C38:E38"/>
    <mergeCell ref="P38:P40"/>
    <mergeCell ref="A39:B39"/>
    <mergeCell ref="O39:O40"/>
    <mergeCell ref="A40:B40"/>
    <mergeCell ref="A41:B41"/>
    <mergeCell ref="C41:E41"/>
    <mergeCell ref="A42:B42"/>
    <mergeCell ref="A45:B45"/>
    <mergeCell ref="C45:E45"/>
    <mergeCell ref="P45:P47"/>
    <mergeCell ref="A46:B46"/>
    <mergeCell ref="O46:O47"/>
    <mergeCell ref="A47:B47"/>
    <mergeCell ref="A48:P48"/>
    <mergeCell ref="A49:P49"/>
    <mergeCell ref="A50:B50"/>
    <mergeCell ref="C50:E50"/>
    <mergeCell ref="A51:B51"/>
    <mergeCell ref="A57:A59"/>
    <mergeCell ref="C57:E57"/>
    <mergeCell ref="P57:P59"/>
    <mergeCell ref="O58:O59"/>
    <mergeCell ref="A60:P60"/>
    <mergeCell ref="A61:P61"/>
    <mergeCell ref="A62:B62"/>
    <mergeCell ref="C62:E62"/>
    <mergeCell ref="A63:B63"/>
    <mergeCell ref="A66:A68"/>
    <mergeCell ref="C66:E66"/>
    <mergeCell ref="P66:P68"/>
    <mergeCell ref="O67:O68"/>
    <mergeCell ref="A77:P77"/>
    <mergeCell ref="A78:B78"/>
    <mergeCell ref="C78:E78"/>
    <mergeCell ref="A79:B80"/>
    <mergeCell ref="A81:B81"/>
    <mergeCell ref="C81:E81"/>
    <mergeCell ref="A69:P69"/>
    <mergeCell ref="A70:B70"/>
    <mergeCell ref="C70:E70"/>
    <mergeCell ref="A71:B71"/>
    <mergeCell ref="A74:A76"/>
    <mergeCell ref="C74:E74"/>
    <mergeCell ref="P74:P76"/>
    <mergeCell ref="O75:O76"/>
    <mergeCell ref="A88:A90"/>
    <mergeCell ref="C88:E88"/>
    <mergeCell ref="P88:P90"/>
    <mergeCell ref="O89:O90"/>
    <mergeCell ref="A91:P91"/>
    <mergeCell ref="A92:P92"/>
    <mergeCell ref="A82:B82"/>
    <mergeCell ref="O82:O83"/>
    <mergeCell ref="A83:B83"/>
    <mergeCell ref="A84:B84"/>
    <mergeCell ref="C84:E84"/>
    <mergeCell ref="A85:B85"/>
    <mergeCell ref="A102:B102"/>
    <mergeCell ref="C102:E102"/>
    <mergeCell ref="A103:B103"/>
    <mergeCell ref="A106:A108"/>
    <mergeCell ref="C106:E106"/>
    <mergeCell ref="P106:P108"/>
    <mergeCell ref="O107:O108"/>
    <mergeCell ref="A93:B93"/>
    <mergeCell ref="C93:E93"/>
    <mergeCell ref="A94:B94"/>
    <mergeCell ref="A99:A101"/>
    <mergeCell ref="C99:E99"/>
    <mergeCell ref="P99:P101"/>
    <mergeCell ref="O100:O101"/>
    <mergeCell ref="O116:O117"/>
    <mergeCell ref="A117:B117"/>
    <mergeCell ref="A118:P118"/>
    <mergeCell ref="A109:P109"/>
    <mergeCell ref="A110:P110"/>
    <mergeCell ref="A111:P111"/>
    <mergeCell ref="A112:B112"/>
    <mergeCell ref="C112:E112"/>
    <mergeCell ref="A113:B114"/>
    <mergeCell ref="A119:B119"/>
    <mergeCell ref="C119:E119"/>
    <mergeCell ref="A120:B121"/>
    <mergeCell ref="A122:B122"/>
    <mergeCell ref="C122:E122"/>
    <mergeCell ref="A123:B123"/>
    <mergeCell ref="A115:B115"/>
    <mergeCell ref="C115:E115"/>
    <mergeCell ref="A116:B116"/>
    <mergeCell ref="A131:A133"/>
    <mergeCell ref="C131:E131"/>
    <mergeCell ref="P131:P133"/>
    <mergeCell ref="O132:O133"/>
    <mergeCell ref="A134:P134"/>
    <mergeCell ref="A135:B135"/>
    <mergeCell ref="C135:E135"/>
    <mergeCell ref="O123:O124"/>
    <mergeCell ref="A124:B124"/>
    <mergeCell ref="A125:P125"/>
    <mergeCell ref="A126:B126"/>
    <mergeCell ref="C126:E126"/>
    <mergeCell ref="A127:B127"/>
    <mergeCell ref="A145:P145"/>
    <mergeCell ref="A146:B146"/>
    <mergeCell ref="C146:E146"/>
    <mergeCell ref="A147:B147"/>
    <mergeCell ref="A151:A153"/>
    <mergeCell ref="C151:E151"/>
    <mergeCell ref="P151:P153"/>
    <mergeCell ref="O152:O153"/>
    <mergeCell ref="A136:B136"/>
    <mergeCell ref="A141:A143"/>
    <mergeCell ref="C141:E141"/>
    <mergeCell ref="P141:P143"/>
    <mergeCell ref="O142:O143"/>
    <mergeCell ref="A144:P144"/>
  </mergeCells>
  <conditionalFormatting sqref="Y2">
    <cfRule type="duplicateValues" dxfId="17" priority="7"/>
  </conditionalFormatting>
  <conditionalFormatting sqref="Y34">
    <cfRule type="duplicateValues" dxfId="16" priority="6"/>
  </conditionalFormatting>
  <conditionalFormatting sqref="Y35">
    <cfRule type="duplicateValues" dxfId="15" priority="5"/>
  </conditionalFormatting>
  <conditionalFormatting sqref="Y3:Y19 Y24:Y29">
    <cfRule type="duplicateValues" dxfId="14" priority="8"/>
  </conditionalFormatting>
  <conditionalFormatting sqref="Y30">
    <cfRule type="duplicateValues" dxfId="13" priority="4"/>
  </conditionalFormatting>
  <conditionalFormatting sqref="Y41:Y44">
    <cfRule type="duplicateValues" dxfId="12" priority="9"/>
  </conditionalFormatting>
  <conditionalFormatting sqref="Y113:Y117">
    <cfRule type="duplicateValues" dxfId="11" priority="3"/>
  </conditionalFormatting>
  <conditionalFormatting sqref="Y120:Y125">
    <cfRule type="duplicateValues" dxfId="10" priority="2"/>
  </conditionalFormatting>
  <conditionalFormatting sqref="Y134">
    <cfRule type="duplicateValues" dxfId="9" priority="1"/>
  </conditionalFormatting>
  <conditionalFormatting sqref="Y82:Y83 Y20:Y23">
    <cfRule type="duplicateValues" dxfId="8" priority="10"/>
  </conditionalFormatting>
  <dataValidations count="1">
    <dataValidation type="list" allowBlank="1" showInputMessage="1" showErrorMessage="1" sqref="P1" xr:uid="{6F85B482-D58D-42E0-ABBF-8269B6DD4FD7}">
      <formula1>$Y$3:$Y$30</formula1>
    </dataValidation>
  </dataValidations>
  <printOptions horizontalCentered="1"/>
  <pageMargins left="0.2" right="0.2" top="1.1499999999999999" bottom="0.5" header="0.3" footer="0.3"/>
  <pageSetup scale="50" orientation="portrait" r:id="rId1"/>
  <headerFooter>
    <oddHeader>&amp;L           &amp;20  &amp;G&amp;C&amp;"+,Bold"&amp;22Utilization Management 
Delegation Oversight Audit Tool
2020 NCQA Standards</oddHeader>
    <oddFooter>&amp;LUpdated 1/23/2020&amp;C2020 NCQA Standards&amp;RPage &amp;P of &amp;N</oddFooter>
  </headerFooter>
  <rowBreaks count="3" manualBreakCount="3">
    <brk id="47" max="16383" man="1"/>
    <brk id="90" max="16383" man="1"/>
    <brk id="117" max="16383" man="1"/>
  </rowBreaks>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0353B-934E-4E0F-800E-5B42334C6F37}">
  <dimension ref="A3:F170"/>
  <sheetViews>
    <sheetView showGridLines="0" view="pageLayout" zoomScale="90" zoomScaleNormal="120" zoomScalePageLayoutView="90" workbookViewId="0">
      <selection activeCell="C6" sqref="C6"/>
    </sheetView>
  </sheetViews>
  <sheetFormatPr defaultRowHeight="15" x14ac:dyDescent="0.25"/>
  <cols>
    <col min="1" max="1" width="5.140625" customWidth="1"/>
    <col min="2" max="2" width="55.42578125" style="90" customWidth="1"/>
    <col min="3" max="3" width="8.42578125" style="82" bestFit="1" customWidth="1"/>
    <col min="4" max="4" width="45.85546875" style="83" customWidth="1"/>
    <col min="5" max="6" width="9.140625" style="69"/>
  </cols>
  <sheetData>
    <row r="3" spans="1:5" x14ac:dyDescent="0.25">
      <c r="A3" s="175" t="s">
        <v>189</v>
      </c>
      <c r="B3" s="176"/>
      <c r="C3" s="176"/>
      <c r="D3" s="177"/>
      <c r="E3" s="68" t="str">
        <f>IFERROR(E4/E5,"N/A")</f>
        <v>N/A</v>
      </c>
    </row>
    <row r="4" spans="1:5" ht="30.95" customHeight="1" x14ac:dyDescent="0.25">
      <c r="A4" s="174" t="s">
        <v>190</v>
      </c>
      <c r="B4" s="174"/>
      <c r="C4" s="174"/>
      <c r="D4" s="174"/>
      <c r="E4" s="69">
        <f>COUNTIF(C6:C12,"Yes")</f>
        <v>0</v>
      </c>
    </row>
    <row r="5" spans="1:5" x14ac:dyDescent="0.25">
      <c r="A5" s="70"/>
      <c r="B5" s="71" t="s">
        <v>191</v>
      </c>
      <c r="C5" s="72" t="s">
        <v>192</v>
      </c>
      <c r="D5" s="73" t="s">
        <v>193</v>
      </c>
      <c r="E5" s="69">
        <f>(COUNTIF(C6:C12,"yes")+COUNTIF(C6:C12,"no"))</f>
        <v>0</v>
      </c>
    </row>
    <row r="6" spans="1:5" ht="30" x14ac:dyDescent="0.25">
      <c r="A6" s="74">
        <v>1</v>
      </c>
      <c r="B6" s="75" t="s">
        <v>194</v>
      </c>
      <c r="C6" s="76"/>
      <c r="D6" s="77"/>
    </row>
    <row r="7" spans="1:5" ht="30" x14ac:dyDescent="0.25">
      <c r="A7" s="74">
        <v>2</v>
      </c>
      <c r="B7" s="75" t="s">
        <v>195</v>
      </c>
      <c r="C7" s="76"/>
      <c r="D7" s="77"/>
    </row>
    <row r="8" spans="1:5" x14ac:dyDescent="0.25">
      <c r="A8" s="74">
        <v>3</v>
      </c>
      <c r="B8" s="75" t="s">
        <v>196</v>
      </c>
      <c r="C8" s="76"/>
      <c r="D8" s="77"/>
    </row>
    <row r="9" spans="1:5" x14ac:dyDescent="0.25">
      <c r="A9" s="74">
        <v>4</v>
      </c>
      <c r="B9" s="78" t="s">
        <v>197</v>
      </c>
      <c r="C9" s="76"/>
      <c r="D9" s="77"/>
    </row>
    <row r="10" spans="1:5" ht="30" x14ac:dyDescent="0.25">
      <c r="A10" s="74">
        <v>5</v>
      </c>
      <c r="B10" s="75" t="s">
        <v>198</v>
      </c>
      <c r="C10" s="76"/>
      <c r="D10" s="77"/>
    </row>
    <row r="11" spans="1:5" x14ac:dyDescent="0.25">
      <c r="A11" s="74">
        <v>6</v>
      </c>
      <c r="B11" s="75" t="s">
        <v>199</v>
      </c>
      <c r="C11" s="76"/>
      <c r="D11" s="77"/>
    </row>
    <row r="12" spans="1:5" ht="45" x14ac:dyDescent="0.25">
      <c r="A12" s="74">
        <v>7</v>
      </c>
      <c r="B12" s="75" t="s">
        <v>200</v>
      </c>
      <c r="C12" s="76"/>
      <c r="D12" s="77"/>
    </row>
    <row r="13" spans="1:5" x14ac:dyDescent="0.25">
      <c r="A13" s="175" t="s">
        <v>201</v>
      </c>
      <c r="B13" s="176"/>
      <c r="C13" s="176"/>
      <c r="D13" s="177"/>
      <c r="E13" s="68" t="str">
        <f>IFERROR(E14/E15,"N/A")</f>
        <v>N/A</v>
      </c>
    </row>
    <row r="14" spans="1:5" ht="32.1" customHeight="1" x14ac:dyDescent="0.25">
      <c r="A14" s="174" t="s">
        <v>202</v>
      </c>
      <c r="B14" s="174"/>
      <c r="C14" s="174"/>
      <c r="D14" s="174"/>
      <c r="E14" s="69">
        <f>COUNTIF(C16:C18,"Yes")</f>
        <v>0</v>
      </c>
    </row>
    <row r="15" spans="1:5" x14ac:dyDescent="0.25">
      <c r="A15" s="70"/>
      <c r="B15" s="71" t="s">
        <v>191</v>
      </c>
      <c r="C15" s="72" t="s">
        <v>192</v>
      </c>
      <c r="D15" s="73" t="s">
        <v>193</v>
      </c>
      <c r="E15" s="69">
        <f>(COUNTIF(C16:C18,"yes")+COUNTIF(C16:C18,"no"))</f>
        <v>0</v>
      </c>
    </row>
    <row r="16" spans="1:5" ht="30" x14ac:dyDescent="0.25">
      <c r="A16" s="74">
        <v>1</v>
      </c>
      <c r="B16" s="78" t="s">
        <v>203</v>
      </c>
      <c r="C16" s="76"/>
      <c r="D16" s="77"/>
    </row>
    <row r="17" spans="1:5" ht="30" x14ac:dyDescent="0.25">
      <c r="A17" s="74">
        <v>2</v>
      </c>
      <c r="B17" s="78" t="s">
        <v>204</v>
      </c>
      <c r="C17" s="76"/>
      <c r="D17" s="77"/>
      <c r="E17" s="68"/>
    </row>
    <row r="18" spans="1:5" ht="45" x14ac:dyDescent="0.25">
      <c r="A18" s="74">
        <v>3</v>
      </c>
      <c r="B18" s="75" t="s">
        <v>205</v>
      </c>
      <c r="C18" s="76"/>
      <c r="D18" s="77"/>
    </row>
    <row r="19" spans="1:5" x14ac:dyDescent="0.25">
      <c r="B19" s="79"/>
      <c r="C19" s="80"/>
      <c r="D19" s="81"/>
    </row>
    <row r="20" spans="1:5" x14ac:dyDescent="0.25">
      <c r="B20" s="79"/>
      <c r="C20" s="80"/>
      <c r="D20" s="81"/>
    </row>
    <row r="21" spans="1:5" x14ac:dyDescent="0.25">
      <c r="B21" s="79"/>
      <c r="C21" s="80"/>
      <c r="D21" s="81"/>
    </row>
    <row r="22" spans="1:5" x14ac:dyDescent="0.25">
      <c r="B22" s="79"/>
      <c r="C22" s="80"/>
      <c r="D22" s="81"/>
    </row>
    <row r="23" spans="1:5" x14ac:dyDescent="0.25">
      <c r="B23" s="79"/>
      <c r="C23" s="80"/>
      <c r="D23" s="81"/>
    </row>
    <row r="24" spans="1:5" x14ac:dyDescent="0.25">
      <c r="B24" s="79"/>
      <c r="C24" s="80"/>
      <c r="D24" s="81"/>
    </row>
    <row r="25" spans="1:5" x14ac:dyDescent="0.25">
      <c r="B25" s="79"/>
      <c r="C25" s="80"/>
      <c r="D25" s="81"/>
    </row>
    <row r="26" spans="1:5" x14ac:dyDescent="0.25">
      <c r="A26" s="173" t="s">
        <v>206</v>
      </c>
      <c r="B26" s="173"/>
      <c r="C26" s="173"/>
      <c r="D26" s="173"/>
      <c r="E26" s="68" t="str">
        <f>IFERROR(E27/E28,"N/A")</f>
        <v>N/A</v>
      </c>
    </row>
    <row r="27" spans="1:5" ht="30.95" customHeight="1" x14ac:dyDescent="0.25">
      <c r="A27" s="174" t="s">
        <v>207</v>
      </c>
      <c r="B27" s="174"/>
      <c r="C27" s="174"/>
      <c r="D27" s="174"/>
      <c r="E27" s="69">
        <f>COUNTIF(C29:C47,"Yes")</f>
        <v>0</v>
      </c>
    </row>
    <row r="28" spans="1:5" x14ac:dyDescent="0.25">
      <c r="A28" s="70"/>
      <c r="B28" s="71" t="s">
        <v>191</v>
      </c>
      <c r="C28" s="72" t="s">
        <v>192</v>
      </c>
      <c r="D28" s="73" t="s">
        <v>193</v>
      </c>
      <c r="E28" s="69">
        <f>(COUNTIF(C29:C47,"yes")+COUNTIF(C29:C47,"no"))</f>
        <v>0</v>
      </c>
    </row>
    <row r="29" spans="1:5" ht="30" x14ac:dyDescent="0.25">
      <c r="A29" s="74">
        <v>1</v>
      </c>
      <c r="B29" s="75" t="s">
        <v>208</v>
      </c>
      <c r="C29" s="76"/>
      <c r="D29" s="77"/>
    </row>
    <row r="30" spans="1:5" ht="105" x14ac:dyDescent="0.25">
      <c r="A30" s="74">
        <v>2</v>
      </c>
      <c r="B30" s="75" t="s">
        <v>209</v>
      </c>
      <c r="C30" s="76"/>
      <c r="D30" s="77"/>
    </row>
    <row r="31" spans="1:5" ht="30" x14ac:dyDescent="0.25">
      <c r="A31" s="74">
        <v>3</v>
      </c>
      <c r="B31" s="75" t="s">
        <v>210</v>
      </c>
      <c r="C31" s="76"/>
      <c r="D31" s="77"/>
    </row>
    <row r="32" spans="1:5" ht="30" x14ac:dyDescent="0.25">
      <c r="A32" s="74">
        <v>4</v>
      </c>
      <c r="B32" s="75" t="s">
        <v>211</v>
      </c>
      <c r="C32" s="76"/>
      <c r="D32" s="77"/>
    </row>
    <row r="33" spans="1:5" ht="30" x14ac:dyDescent="0.25">
      <c r="A33" s="74">
        <v>5</v>
      </c>
      <c r="B33" s="75" t="s">
        <v>212</v>
      </c>
      <c r="C33" s="76"/>
      <c r="D33" s="77"/>
    </row>
    <row r="34" spans="1:5" ht="45" x14ac:dyDescent="0.25">
      <c r="A34" s="74">
        <v>6</v>
      </c>
      <c r="B34" s="75" t="s">
        <v>213</v>
      </c>
      <c r="C34" s="76"/>
      <c r="D34" s="77"/>
    </row>
    <row r="35" spans="1:5" ht="30" x14ac:dyDescent="0.25">
      <c r="A35" s="74">
        <v>7</v>
      </c>
      <c r="B35" s="75" t="s">
        <v>214</v>
      </c>
      <c r="C35" s="76"/>
      <c r="D35" s="77"/>
    </row>
    <row r="36" spans="1:5" ht="30" x14ac:dyDescent="0.25">
      <c r="A36" s="74">
        <v>8</v>
      </c>
      <c r="B36" s="75" t="s">
        <v>215</v>
      </c>
      <c r="C36" s="76"/>
      <c r="D36" s="77"/>
    </row>
    <row r="37" spans="1:5" ht="30" x14ac:dyDescent="0.25">
      <c r="A37" s="74">
        <v>9</v>
      </c>
      <c r="B37" s="75" t="s">
        <v>216</v>
      </c>
      <c r="C37" s="76"/>
      <c r="D37" s="77"/>
    </row>
    <row r="38" spans="1:5" x14ac:dyDescent="0.25">
      <c r="A38" s="74">
        <v>11</v>
      </c>
      <c r="B38" s="75" t="s">
        <v>217</v>
      </c>
      <c r="C38" s="76"/>
      <c r="D38" s="77"/>
    </row>
    <row r="39" spans="1:5" x14ac:dyDescent="0.25">
      <c r="A39" s="74">
        <v>12</v>
      </c>
      <c r="B39" s="75" t="s">
        <v>218</v>
      </c>
      <c r="C39" s="76"/>
      <c r="D39" s="77"/>
    </row>
    <row r="40" spans="1:5" x14ac:dyDescent="0.25">
      <c r="B40" s="79"/>
      <c r="C40" s="80"/>
      <c r="D40" s="81"/>
    </row>
    <row r="41" spans="1:5" x14ac:dyDescent="0.25">
      <c r="B41" s="79"/>
      <c r="C41" s="80"/>
      <c r="D41" s="81"/>
    </row>
    <row r="42" spans="1:5" x14ac:dyDescent="0.25">
      <c r="B42" s="79"/>
      <c r="C42" s="80"/>
      <c r="D42" s="81"/>
    </row>
    <row r="43" spans="1:5" x14ac:dyDescent="0.25">
      <c r="B43" s="79"/>
      <c r="C43" s="80"/>
      <c r="D43" s="81"/>
    </row>
    <row r="44" spans="1:5" x14ac:dyDescent="0.25">
      <c r="A44" s="74">
        <v>13</v>
      </c>
      <c r="B44" s="75" t="s">
        <v>219</v>
      </c>
      <c r="C44" s="76"/>
      <c r="D44" s="77"/>
    </row>
    <row r="45" spans="1:5" ht="30" x14ac:dyDescent="0.25">
      <c r="A45" s="74">
        <v>14</v>
      </c>
      <c r="B45" s="75" t="s">
        <v>220</v>
      </c>
      <c r="C45" s="76"/>
      <c r="D45" s="77"/>
    </row>
    <row r="46" spans="1:5" x14ac:dyDescent="0.25">
      <c r="A46" s="74">
        <v>15</v>
      </c>
      <c r="B46" s="75" t="s">
        <v>221</v>
      </c>
      <c r="C46" s="76"/>
      <c r="D46" s="77"/>
    </row>
    <row r="47" spans="1:5" x14ac:dyDescent="0.25">
      <c r="A47" s="74">
        <v>16</v>
      </c>
      <c r="B47" s="75" t="s">
        <v>222</v>
      </c>
      <c r="C47" s="76"/>
      <c r="D47" s="77"/>
    </row>
    <row r="48" spans="1:5" x14ac:dyDescent="0.25">
      <c r="A48" s="175" t="s">
        <v>223</v>
      </c>
      <c r="B48" s="176"/>
      <c r="C48" s="176"/>
      <c r="D48" s="177"/>
      <c r="E48" s="68" t="str">
        <f>IFERROR(E49/E50,"N/A")</f>
        <v>N/A</v>
      </c>
    </row>
    <row r="49" spans="1:5" ht="30.95" customHeight="1" x14ac:dyDescent="0.25">
      <c r="A49" s="174" t="s">
        <v>202</v>
      </c>
      <c r="B49" s="174"/>
      <c r="C49" s="174"/>
      <c r="D49" s="174"/>
      <c r="E49" s="69">
        <f>COUNTIF(C51:C60,"Yes")</f>
        <v>0</v>
      </c>
    </row>
    <row r="50" spans="1:5" x14ac:dyDescent="0.25">
      <c r="A50" s="70"/>
      <c r="B50" s="71" t="s">
        <v>191</v>
      </c>
      <c r="C50" s="72" t="s">
        <v>192</v>
      </c>
      <c r="D50" s="73" t="s">
        <v>193</v>
      </c>
      <c r="E50" s="69">
        <f>(COUNTIF(C51:C60,"yes")+COUNTIF(C51:C60,"no"))</f>
        <v>0</v>
      </c>
    </row>
    <row r="51" spans="1:5" ht="30" x14ac:dyDescent="0.25">
      <c r="A51" s="74">
        <v>1</v>
      </c>
      <c r="B51" s="75" t="s">
        <v>224</v>
      </c>
      <c r="C51" s="76"/>
      <c r="D51" s="77"/>
    </row>
    <row r="52" spans="1:5" x14ac:dyDescent="0.25">
      <c r="A52" s="74">
        <v>2</v>
      </c>
      <c r="B52" s="75" t="s">
        <v>225</v>
      </c>
      <c r="C52" s="76"/>
      <c r="D52" s="77"/>
    </row>
    <row r="53" spans="1:5" ht="45" x14ac:dyDescent="0.25">
      <c r="A53" s="74">
        <v>3</v>
      </c>
      <c r="B53" s="75" t="s">
        <v>226</v>
      </c>
      <c r="C53" s="76"/>
      <c r="D53" s="77"/>
    </row>
    <row r="54" spans="1:5" x14ac:dyDescent="0.25">
      <c r="A54" s="74">
        <v>4</v>
      </c>
      <c r="B54" s="75" t="s">
        <v>227</v>
      </c>
      <c r="C54" s="76"/>
      <c r="D54" s="77"/>
    </row>
    <row r="55" spans="1:5" ht="30" x14ac:dyDescent="0.25">
      <c r="A55" s="74">
        <v>5</v>
      </c>
      <c r="B55" s="75" t="s">
        <v>228</v>
      </c>
      <c r="C55" s="76"/>
      <c r="D55" s="77"/>
    </row>
    <row r="56" spans="1:5" ht="30" x14ac:dyDescent="0.25">
      <c r="A56" s="74">
        <v>6</v>
      </c>
      <c r="B56" s="75" t="s">
        <v>229</v>
      </c>
      <c r="C56" s="76"/>
      <c r="D56" s="77"/>
    </row>
    <row r="57" spans="1:5" x14ac:dyDescent="0.25">
      <c r="A57" s="74">
        <v>7</v>
      </c>
      <c r="B57" s="75" t="s">
        <v>230</v>
      </c>
      <c r="C57" s="76"/>
      <c r="D57" s="77"/>
    </row>
    <row r="58" spans="1:5" ht="60" x14ac:dyDescent="0.25">
      <c r="A58" s="74">
        <v>8</v>
      </c>
      <c r="B58" s="75" t="s">
        <v>231</v>
      </c>
      <c r="C58" s="76"/>
      <c r="D58" s="77"/>
    </row>
    <row r="59" spans="1:5" ht="69" customHeight="1" x14ac:dyDescent="0.25">
      <c r="A59" s="74">
        <v>9</v>
      </c>
      <c r="B59" s="75" t="s">
        <v>232</v>
      </c>
      <c r="C59" s="76"/>
      <c r="D59" s="77"/>
    </row>
    <row r="60" spans="1:5" ht="30" x14ac:dyDescent="0.25">
      <c r="A60" s="74">
        <v>10</v>
      </c>
      <c r="B60" s="75" t="s">
        <v>233</v>
      </c>
      <c r="C60" s="76"/>
      <c r="D60" s="77"/>
    </row>
    <row r="61" spans="1:5" x14ac:dyDescent="0.25">
      <c r="B61" s="79"/>
      <c r="C61" s="80"/>
      <c r="D61" s="81"/>
    </row>
    <row r="62" spans="1:5" x14ac:dyDescent="0.25">
      <c r="B62" s="79"/>
      <c r="C62" s="80"/>
      <c r="D62" s="81"/>
    </row>
    <row r="63" spans="1:5" x14ac:dyDescent="0.25">
      <c r="A63" s="173" t="s">
        <v>234</v>
      </c>
      <c r="B63" s="173"/>
      <c r="C63" s="173"/>
      <c r="D63" s="173"/>
      <c r="E63" s="68" t="str">
        <f>IFERROR(E64/E65,"N/A")</f>
        <v>N/A</v>
      </c>
    </row>
    <row r="64" spans="1:5" ht="30.95" customHeight="1" x14ac:dyDescent="0.25">
      <c r="A64" s="174" t="s">
        <v>235</v>
      </c>
      <c r="B64" s="174"/>
      <c r="C64" s="174"/>
      <c r="D64" s="174"/>
      <c r="E64" s="69">
        <f>COUNTIF(C66:C70,"Yes")</f>
        <v>0</v>
      </c>
    </row>
    <row r="65" spans="1:5" x14ac:dyDescent="0.25">
      <c r="A65" s="70"/>
      <c r="B65" s="71" t="s">
        <v>191</v>
      </c>
      <c r="C65" s="72" t="s">
        <v>192</v>
      </c>
      <c r="D65" s="73" t="s">
        <v>193</v>
      </c>
      <c r="E65" s="69">
        <f>(COUNTIF(C66:C70,"yes")+COUNTIF(C66:C70,"no"))</f>
        <v>0</v>
      </c>
    </row>
    <row r="66" spans="1:5" ht="30" x14ac:dyDescent="0.25">
      <c r="A66" s="74">
        <v>1</v>
      </c>
      <c r="B66" s="75" t="s">
        <v>236</v>
      </c>
      <c r="C66" s="76"/>
      <c r="D66" s="77"/>
    </row>
    <row r="67" spans="1:5" ht="30" x14ac:dyDescent="0.25">
      <c r="A67" s="74">
        <v>2</v>
      </c>
      <c r="B67" s="75" t="s">
        <v>237</v>
      </c>
      <c r="C67" s="76"/>
      <c r="D67" s="77"/>
    </row>
    <row r="68" spans="1:5" x14ac:dyDescent="0.25">
      <c r="A68" s="74">
        <v>3</v>
      </c>
      <c r="B68" s="75" t="s">
        <v>238</v>
      </c>
      <c r="C68" s="76"/>
      <c r="D68" s="77"/>
    </row>
    <row r="69" spans="1:5" ht="90" x14ac:dyDescent="0.25">
      <c r="A69" s="74">
        <v>4</v>
      </c>
      <c r="B69" s="75" t="s">
        <v>239</v>
      </c>
      <c r="C69" s="76"/>
      <c r="D69" s="77"/>
    </row>
    <row r="70" spans="1:5" ht="242.25" customHeight="1" x14ac:dyDescent="0.25">
      <c r="A70" s="74">
        <v>5</v>
      </c>
      <c r="B70" s="75" t="s">
        <v>240</v>
      </c>
      <c r="C70" s="76"/>
      <c r="D70" s="77"/>
    </row>
    <row r="71" spans="1:5" x14ac:dyDescent="0.25">
      <c r="B71" s="79"/>
    </row>
    <row r="72" spans="1:5" x14ac:dyDescent="0.25">
      <c r="B72" s="79"/>
    </row>
    <row r="73" spans="1:5" x14ac:dyDescent="0.25">
      <c r="B73" s="79"/>
    </row>
    <row r="74" spans="1:5" x14ac:dyDescent="0.25">
      <c r="B74" s="79"/>
    </row>
    <row r="75" spans="1:5" ht="30.95" customHeight="1" x14ac:dyDescent="0.25">
      <c r="A75" s="173" t="s">
        <v>241</v>
      </c>
      <c r="B75" s="173"/>
      <c r="C75" s="173"/>
      <c r="D75" s="173"/>
      <c r="E75" s="68" t="str">
        <f>IFERROR(E76/E77,"N/A")</f>
        <v>N/A</v>
      </c>
    </row>
    <row r="76" spans="1:5" x14ac:dyDescent="0.25">
      <c r="A76" s="174" t="s">
        <v>235</v>
      </c>
      <c r="B76" s="174"/>
      <c r="C76" s="174"/>
      <c r="D76" s="174"/>
      <c r="E76" s="69">
        <f>COUNTIF(C78:C86,"Yes")</f>
        <v>0</v>
      </c>
    </row>
    <row r="77" spans="1:5" x14ac:dyDescent="0.25">
      <c r="A77" s="70"/>
      <c r="B77" s="71" t="s">
        <v>191</v>
      </c>
      <c r="C77" s="72" t="s">
        <v>192</v>
      </c>
      <c r="D77" s="73" t="s">
        <v>193</v>
      </c>
      <c r="E77" s="69">
        <f>(COUNTIF(C78:C86,"yes")+COUNTIF(C78:C86,"no"))</f>
        <v>0</v>
      </c>
    </row>
    <row r="78" spans="1:5" ht="45" x14ac:dyDescent="0.25">
      <c r="A78" s="74">
        <v>1</v>
      </c>
      <c r="B78" s="84" t="s">
        <v>242</v>
      </c>
      <c r="C78" s="76"/>
      <c r="D78" s="77"/>
    </row>
    <row r="79" spans="1:5" ht="45" x14ac:dyDescent="0.25">
      <c r="A79" s="74">
        <v>2</v>
      </c>
      <c r="B79" s="75" t="s">
        <v>243</v>
      </c>
      <c r="C79" s="76"/>
      <c r="D79" s="77"/>
    </row>
    <row r="80" spans="1:5" ht="30" x14ac:dyDescent="0.25">
      <c r="A80" s="74">
        <v>3</v>
      </c>
      <c r="B80" s="75" t="s">
        <v>244</v>
      </c>
      <c r="C80" s="76"/>
      <c r="D80" s="77"/>
    </row>
    <row r="81" spans="1:6" ht="30" x14ac:dyDescent="0.25">
      <c r="A81" s="85">
        <v>4</v>
      </c>
      <c r="B81" s="86" t="s">
        <v>245</v>
      </c>
      <c r="C81" s="76"/>
      <c r="D81" s="87"/>
    </row>
    <row r="82" spans="1:6" ht="45" x14ac:dyDescent="0.25">
      <c r="A82" s="74">
        <v>5</v>
      </c>
      <c r="B82" s="75" t="s">
        <v>246</v>
      </c>
      <c r="C82" s="76"/>
      <c r="D82" s="77"/>
    </row>
    <row r="83" spans="1:6" ht="75" x14ac:dyDescent="0.25">
      <c r="A83" s="74">
        <v>6</v>
      </c>
      <c r="B83" s="75" t="s">
        <v>247</v>
      </c>
      <c r="C83" s="76"/>
      <c r="D83" s="77"/>
    </row>
    <row r="84" spans="1:6" ht="30" x14ac:dyDescent="0.25">
      <c r="A84" s="74">
        <v>7</v>
      </c>
      <c r="B84" s="75" t="s">
        <v>248</v>
      </c>
      <c r="C84" s="76"/>
      <c r="D84" s="77"/>
    </row>
    <row r="85" spans="1:6" ht="30" x14ac:dyDescent="0.25">
      <c r="A85" s="74">
        <v>8</v>
      </c>
      <c r="B85" s="75" t="s">
        <v>249</v>
      </c>
      <c r="C85" s="76"/>
      <c r="D85" s="77"/>
    </row>
    <row r="86" spans="1:6" ht="45" x14ac:dyDescent="0.25">
      <c r="A86" s="74">
        <v>9</v>
      </c>
      <c r="B86" s="75" t="s">
        <v>250</v>
      </c>
      <c r="C86" s="76"/>
      <c r="D86" s="77"/>
      <c r="E86" s="68"/>
      <c r="F86" s="68"/>
    </row>
    <row r="87" spans="1:6" x14ac:dyDescent="0.25">
      <c r="B87" s="79"/>
      <c r="C87" s="80"/>
      <c r="D87" s="81"/>
      <c r="E87" s="68"/>
      <c r="F87" s="68"/>
    </row>
    <row r="88" spans="1:6" x14ac:dyDescent="0.25">
      <c r="B88" s="79"/>
      <c r="C88" s="80"/>
      <c r="D88" s="81"/>
      <c r="E88" s="68"/>
      <c r="F88" s="68"/>
    </row>
    <row r="89" spans="1:6" x14ac:dyDescent="0.25">
      <c r="B89" s="79"/>
      <c r="C89" s="80"/>
      <c r="D89" s="81"/>
      <c r="E89" s="68"/>
      <c r="F89" s="68"/>
    </row>
    <row r="90" spans="1:6" x14ac:dyDescent="0.25">
      <c r="B90" s="79"/>
      <c r="C90" s="80"/>
      <c r="D90" s="81"/>
      <c r="E90" s="68" t="str">
        <f>IFERROR(E91/E92,"N/A")</f>
        <v>N/A</v>
      </c>
      <c r="F90" s="68"/>
    </row>
    <row r="91" spans="1:6" ht="30.95" customHeight="1" x14ac:dyDescent="0.25">
      <c r="A91" s="173" t="s">
        <v>251</v>
      </c>
      <c r="B91" s="173"/>
      <c r="C91" s="173"/>
      <c r="D91" s="173"/>
      <c r="E91" s="69">
        <f>COUNTIF(C94:C95,"Yes")</f>
        <v>0</v>
      </c>
    </row>
    <row r="92" spans="1:6" x14ac:dyDescent="0.25">
      <c r="A92" s="174" t="s">
        <v>252</v>
      </c>
      <c r="B92" s="174"/>
      <c r="C92" s="174"/>
      <c r="D92" s="174"/>
      <c r="E92" s="69">
        <f>(COUNTIF(C94:C95,"yes")+COUNTIF(C94:C95,"no"))</f>
        <v>0</v>
      </c>
    </row>
    <row r="93" spans="1:6" x14ac:dyDescent="0.25">
      <c r="A93" s="70"/>
      <c r="B93" s="71" t="s">
        <v>191</v>
      </c>
      <c r="C93" s="72" t="s">
        <v>192</v>
      </c>
      <c r="D93" s="73" t="s">
        <v>193</v>
      </c>
    </row>
    <row r="94" spans="1:6" ht="30" x14ac:dyDescent="0.25">
      <c r="A94" s="74">
        <v>1</v>
      </c>
      <c r="B94" s="75" t="s">
        <v>253</v>
      </c>
      <c r="C94" s="76"/>
      <c r="D94" s="77"/>
    </row>
    <row r="95" spans="1:6" ht="45" x14ac:dyDescent="0.25">
      <c r="A95" s="74">
        <v>2</v>
      </c>
      <c r="B95" s="75" t="s">
        <v>254</v>
      </c>
      <c r="C95" s="76"/>
      <c r="D95" s="77"/>
      <c r="E95" s="68" t="str">
        <f>IFERROR(E96/E97,"N/A")</f>
        <v>N/A</v>
      </c>
    </row>
    <row r="96" spans="1:6" ht="36" customHeight="1" x14ac:dyDescent="0.25">
      <c r="A96" s="175" t="s">
        <v>255</v>
      </c>
      <c r="B96" s="176"/>
      <c r="C96" s="176"/>
      <c r="D96" s="177"/>
      <c r="E96" s="69">
        <f>COUNTIF(C99:C104,"Yes")</f>
        <v>0</v>
      </c>
    </row>
    <row r="97" spans="1:5" x14ac:dyDescent="0.25">
      <c r="A97" s="174" t="s">
        <v>256</v>
      </c>
      <c r="B97" s="174"/>
      <c r="C97" s="174"/>
      <c r="D97" s="174"/>
      <c r="E97" s="69">
        <f>(COUNTIF(C99:C104,"yes")+COUNTIF(C99:C104,"no"))</f>
        <v>0</v>
      </c>
    </row>
    <row r="98" spans="1:5" x14ac:dyDescent="0.25">
      <c r="A98" s="70"/>
      <c r="B98" s="71" t="s">
        <v>191</v>
      </c>
      <c r="C98" s="72" t="s">
        <v>192</v>
      </c>
      <c r="D98" s="73" t="s">
        <v>193</v>
      </c>
    </row>
    <row r="99" spans="1:5" ht="45" x14ac:dyDescent="0.25">
      <c r="A99" s="74">
        <v>1</v>
      </c>
      <c r="B99" s="78" t="s">
        <v>257</v>
      </c>
      <c r="C99" s="76"/>
      <c r="D99" s="77"/>
    </row>
    <row r="100" spans="1:5" x14ac:dyDescent="0.25">
      <c r="A100" s="74">
        <v>2</v>
      </c>
      <c r="B100" s="78" t="s">
        <v>258</v>
      </c>
      <c r="C100" s="76"/>
      <c r="D100" s="77"/>
    </row>
    <row r="101" spans="1:5" ht="30" x14ac:dyDescent="0.25">
      <c r="A101" s="74">
        <v>3</v>
      </c>
      <c r="B101" s="78" t="s">
        <v>259</v>
      </c>
      <c r="C101" s="76"/>
      <c r="D101" s="77"/>
    </row>
    <row r="102" spans="1:5" ht="30" x14ac:dyDescent="0.25">
      <c r="A102" s="74">
        <v>4</v>
      </c>
      <c r="B102" s="78" t="s">
        <v>260</v>
      </c>
      <c r="C102" s="76"/>
      <c r="D102" s="77"/>
    </row>
    <row r="103" spans="1:5" x14ac:dyDescent="0.25">
      <c r="A103" s="74">
        <v>5</v>
      </c>
      <c r="B103" s="78" t="s">
        <v>261</v>
      </c>
      <c r="C103" s="76"/>
      <c r="D103" s="77"/>
    </row>
    <row r="104" spans="1:5" ht="30" x14ac:dyDescent="0.25">
      <c r="A104" s="74">
        <v>6</v>
      </c>
      <c r="B104" s="78" t="s">
        <v>262</v>
      </c>
      <c r="C104" s="76"/>
      <c r="D104" s="77"/>
      <c r="E104" s="68" t="str">
        <f>IFERROR(E115/E116,"")</f>
        <v/>
      </c>
    </row>
    <row r="105" spans="1:5" x14ac:dyDescent="0.25">
      <c r="B105" s="88"/>
      <c r="C105" s="80"/>
      <c r="D105" s="81"/>
      <c r="E105" s="68"/>
    </row>
    <row r="106" spans="1:5" x14ac:dyDescent="0.25">
      <c r="B106" s="88"/>
      <c r="C106" s="80"/>
      <c r="D106" s="81"/>
      <c r="E106" s="68"/>
    </row>
    <row r="107" spans="1:5" x14ac:dyDescent="0.25">
      <c r="B107" s="88"/>
      <c r="C107" s="80"/>
      <c r="D107" s="81"/>
      <c r="E107" s="68"/>
    </row>
    <row r="108" spans="1:5" x14ac:dyDescent="0.25">
      <c r="B108" s="88"/>
      <c r="C108" s="80"/>
      <c r="D108" s="81"/>
      <c r="E108" s="68"/>
    </row>
    <row r="109" spans="1:5" x14ac:dyDescent="0.25">
      <c r="B109" s="88"/>
      <c r="C109" s="80"/>
      <c r="D109" s="81"/>
      <c r="E109" s="68"/>
    </row>
    <row r="110" spans="1:5" x14ac:dyDescent="0.25">
      <c r="B110" s="88"/>
      <c r="C110" s="80"/>
      <c r="D110" s="81"/>
      <c r="E110" s="68"/>
    </row>
    <row r="111" spans="1:5" x14ac:dyDescent="0.25">
      <c r="B111" s="88"/>
      <c r="C111" s="80"/>
      <c r="D111" s="81"/>
      <c r="E111" s="68"/>
    </row>
    <row r="112" spans="1:5" x14ac:dyDescent="0.25">
      <c r="B112" s="88"/>
      <c r="C112" s="80"/>
      <c r="D112" s="81"/>
      <c r="E112" s="68"/>
    </row>
    <row r="113" spans="1:5" x14ac:dyDescent="0.25">
      <c r="B113" s="88"/>
      <c r="C113" s="80"/>
      <c r="D113" s="81"/>
      <c r="E113" s="68"/>
    </row>
    <row r="114" spans="1:5" x14ac:dyDescent="0.25">
      <c r="B114" s="88"/>
      <c r="C114" s="80"/>
      <c r="D114" s="81"/>
      <c r="E114" s="68" t="str">
        <f>IFERROR(E115/E116,"N/A")</f>
        <v>N/A</v>
      </c>
    </row>
    <row r="115" spans="1:5" ht="36" customHeight="1" x14ac:dyDescent="0.25">
      <c r="A115" s="173" t="s">
        <v>263</v>
      </c>
      <c r="B115" s="173"/>
      <c r="C115" s="173"/>
      <c r="D115" s="173"/>
      <c r="E115" s="69">
        <f>COUNTIF(C118:C121,"Yes")</f>
        <v>0</v>
      </c>
    </row>
    <row r="116" spans="1:5" x14ac:dyDescent="0.25">
      <c r="A116" s="174" t="s">
        <v>264</v>
      </c>
      <c r="B116" s="174"/>
      <c r="C116" s="174"/>
      <c r="D116" s="174"/>
      <c r="E116" s="69">
        <f>(COUNTIF(C118:C121,"yes")+COUNTIF(C118:C121,"no"))</f>
        <v>0</v>
      </c>
    </row>
    <row r="117" spans="1:5" x14ac:dyDescent="0.25">
      <c r="A117" s="70"/>
      <c r="B117" s="71" t="s">
        <v>191</v>
      </c>
      <c r="C117" s="72" t="s">
        <v>192</v>
      </c>
      <c r="D117" s="73" t="s">
        <v>193</v>
      </c>
    </row>
    <row r="118" spans="1:5" ht="34.5" customHeight="1" x14ac:dyDescent="0.25">
      <c r="A118" s="74">
        <v>1</v>
      </c>
      <c r="B118" s="75" t="s">
        <v>210</v>
      </c>
      <c r="C118" s="76"/>
      <c r="D118" s="77"/>
    </row>
    <row r="119" spans="1:5" ht="30.75" customHeight="1" x14ac:dyDescent="0.25">
      <c r="A119" s="74">
        <v>2</v>
      </c>
      <c r="B119" s="75" t="s">
        <v>211</v>
      </c>
      <c r="C119" s="76"/>
      <c r="D119" s="77"/>
    </row>
    <row r="120" spans="1:5" ht="30" x14ac:dyDescent="0.25">
      <c r="A120" s="74">
        <v>3</v>
      </c>
      <c r="B120" s="75" t="s">
        <v>212</v>
      </c>
      <c r="C120" s="76"/>
      <c r="D120" s="77"/>
    </row>
    <row r="121" spans="1:5" x14ac:dyDescent="0.25">
      <c r="A121" s="74">
        <v>4</v>
      </c>
      <c r="B121" s="75" t="s">
        <v>265</v>
      </c>
      <c r="C121" s="76"/>
      <c r="D121" s="77"/>
    </row>
    <row r="122" spans="1:5" x14ac:dyDescent="0.25">
      <c r="B122" s="79"/>
    </row>
    <row r="123" spans="1:5" x14ac:dyDescent="0.25">
      <c r="B123" s="79"/>
    </row>
    <row r="124" spans="1:5" x14ac:dyDescent="0.25">
      <c r="B124" s="79"/>
    </row>
    <row r="125" spans="1:5" x14ac:dyDescent="0.25">
      <c r="B125" s="79"/>
    </row>
    <row r="126" spans="1:5" x14ac:dyDescent="0.25">
      <c r="B126" s="79"/>
    </row>
    <row r="127" spans="1:5" x14ac:dyDescent="0.25">
      <c r="B127" s="79"/>
    </row>
    <row r="128" spans="1:5" x14ac:dyDescent="0.25">
      <c r="B128" s="79"/>
    </row>
    <row r="129" spans="2:2" x14ac:dyDescent="0.25">
      <c r="B129" s="79"/>
    </row>
    <row r="130" spans="2:2" x14ac:dyDescent="0.25">
      <c r="B130" s="79"/>
    </row>
    <row r="131" spans="2:2" x14ac:dyDescent="0.25">
      <c r="B131" s="79"/>
    </row>
    <row r="132" spans="2:2" x14ac:dyDescent="0.25">
      <c r="B132" s="79"/>
    </row>
    <row r="133" spans="2:2" x14ac:dyDescent="0.25">
      <c r="B133" s="79"/>
    </row>
    <row r="134" spans="2:2" x14ac:dyDescent="0.25">
      <c r="B134" s="79"/>
    </row>
    <row r="135" spans="2:2" x14ac:dyDescent="0.25">
      <c r="B135" s="79"/>
    </row>
    <row r="136" spans="2:2" x14ac:dyDescent="0.25">
      <c r="B136" s="79"/>
    </row>
    <row r="137" spans="2:2" x14ac:dyDescent="0.25">
      <c r="B137" s="79"/>
    </row>
    <row r="138" spans="2:2" x14ac:dyDescent="0.25">
      <c r="B138" s="79"/>
    </row>
    <row r="139" spans="2:2" x14ac:dyDescent="0.25">
      <c r="B139" s="79"/>
    </row>
    <row r="140" spans="2:2" x14ac:dyDescent="0.25">
      <c r="B140" s="79"/>
    </row>
    <row r="141" spans="2:2" x14ac:dyDescent="0.25">
      <c r="B141" s="79"/>
    </row>
    <row r="142" spans="2:2" x14ac:dyDescent="0.25">
      <c r="B142" s="79"/>
    </row>
    <row r="143" spans="2:2" x14ac:dyDescent="0.25">
      <c r="B143" s="79"/>
    </row>
    <row r="146" spans="1:5" ht="24.75" customHeight="1" x14ac:dyDescent="0.25">
      <c r="B146" s="79"/>
    </row>
    <row r="147" spans="1:5" x14ac:dyDescent="0.25">
      <c r="A147" s="171" t="s">
        <v>266</v>
      </c>
      <c r="B147" s="171"/>
      <c r="C147" s="171"/>
      <c r="D147" s="171"/>
    </row>
    <row r="148" spans="1:5" x14ac:dyDescent="0.25">
      <c r="A148" s="172" t="s">
        <v>267</v>
      </c>
      <c r="B148" s="172"/>
      <c r="C148" s="172"/>
      <c r="D148" s="89" t="s">
        <v>268</v>
      </c>
    </row>
    <row r="149" spans="1:5" x14ac:dyDescent="0.25">
      <c r="D149" s="91"/>
    </row>
    <row r="150" spans="1:5" x14ac:dyDescent="0.25">
      <c r="A150" s="168" t="str">
        <f>A3</f>
        <v>CMC 1A: Individualized Care Plan (ICP) Operations</v>
      </c>
      <c r="B150" s="168"/>
      <c r="C150" s="168"/>
      <c r="D150" s="92" t="str">
        <f>E3</f>
        <v>N/A</v>
      </c>
    </row>
    <row r="151" spans="1:5" x14ac:dyDescent="0.25">
      <c r="A151" s="168" t="str">
        <f>A13</f>
        <v>CMC 2A-1: Individualized Care Plan (ICP) Timeframes</v>
      </c>
      <c r="B151" s="168"/>
      <c r="C151" s="168"/>
      <c r="D151" s="92" t="str">
        <f>E13</f>
        <v>N/A</v>
      </c>
    </row>
    <row r="152" spans="1:5" x14ac:dyDescent="0.25">
      <c r="A152" s="168" t="str">
        <f>A26</f>
        <v>CMC 2A-2: Individualized Care Plan (ICP) Assessment Activities</v>
      </c>
      <c r="B152" s="168"/>
      <c r="C152" s="168"/>
      <c r="D152" s="92" t="str">
        <f>E26</f>
        <v>N/A</v>
      </c>
    </row>
    <row r="153" spans="1:5" x14ac:dyDescent="0.25">
      <c r="A153" s="168" t="str">
        <f>A48</f>
        <v>CMC 2A-3: Individualized Care Plan (ICP) Process</v>
      </c>
      <c r="B153" s="168"/>
      <c r="C153" s="168"/>
      <c r="D153" s="92" t="str">
        <f>E48</f>
        <v>N/A</v>
      </c>
    </row>
    <row r="154" spans="1:5" x14ac:dyDescent="0.25">
      <c r="A154" s="168" t="str">
        <f>A63</f>
        <v>CMC 3-A: Interdisciplinary Care Team (ICT) Composition</v>
      </c>
      <c r="B154" s="168"/>
      <c r="C154" s="168"/>
      <c r="D154" s="92" t="str">
        <f>E63</f>
        <v>N/A</v>
      </c>
    </row>
    <row r="155" spans="1:5" x14ac:dyDescent="0.25">
      <c r="A155" s="168" t="str">
        <f>A75</f>
        <v>CMC 3-A1: Interdisciplinary Care Team (ICT) Functions</v>
      </c>
      <c r="B155" s="168"/>
      <c r="C155" s="168"/>
      <c r="D155" s="92" t="str">
        <f>E75</f>
        <v>N/A</v>
      </c>
    </row>
    <row r="156" spans="1:5" x14ac:dyDescent="0.25">
      <c r="A156" s="168" t="str">
        <f>A91</f>
        <v>CMC 4-A1: Care Coordinator Assignment</v>
      </c>
      <c r="B156" s="168"/>
      <c r="C156" s="168"/>
      <c r="D156" s="92" t="str">
        <f>E90</f>
        <v>N/A</v>
      </c>
    </row>
    <row r="157" spans="1:5" x14ac:dyDescent="0.25">
      <c r="A157" s="168" t="str">
        <f>A96</f>
        <v>CMC 5-A1: Care Management Trainings</v>
      </c>
      <c r="B157" s="168"/>
      <c r="C157" s="168"/>
      <c r="D157" s="92" t="str">
        <f>E95</f>
        <v>N/A</v>
      </c>
    </row>
    <row r="158" spans="1:5" x14ac:dyDescent="0.25">
      <c r="A158" s="168" t="str">
        <f>A115</f>
        <v>CMC 5-A2: Care Management Trainings - LTSS and Social Services</v>
      </c>
      <c r="B158" s="168"/>
      <c r="C158" s="168"/>
      <c r="D158" s="92" t="str">
        <f>E114</f>
        <v>N/A</v>
      </c>
      <c r="E158" s="68" t="str">
        <f>IFERROR(E159/E160,"N/A")</f>
        <v>N/A</v>
      </c>
    </row>
    <row r="159" spans="1:5" x14ac:dyDescent="0.25">
      <c r="A159" s="169" t="s">
        <v>269</v>
      </c>
      <c r="B159" s="170"/>
      <c r="C159" s="170"/>
      <c r="D159" s="170"/>
      <c r="E159" s="69">
        <f>COUNTIF(C3:C121,"Yes")</f>
        <v>0</v>
      </c>
    </row>
    <row r="160" spans="1:5" ht="21.75" thickBot="1" x14ac:dyDescent="0.3">
      <c r="A160" s="158" t="str">
        <f>IFERROR(E158,"")</f>
        <v>N/A</v>
      </c>
      <c r="B160" s="158"/>
      <c r="C160" s="158"/>
      <c r="D160" s="158"/>
      <c r="E160" s="69">
        <f>(COUNTIF(C3:C121,"yes")+COUNTIF(C3:C121,"no"))</f>
        <v>0</v>
      </c>
    </row>
    <row r="161" spans="1:4" ht="15" customHeight="1" x14ac:dyDescent="0.25">
      <c r="A161" s="159" t="s">
        <v>270</v>
      </c>
      <c r="B161" s="160"/>
      <c r="C161" s="160"/>
      <c r="D161" s="161"/>
    </row>
    <row r="162" spans="1:4" ht="15" customHeight="1" x14ac:dyDescent="0.25">
      <c r="A162" s="162"/>
      <c r="B162" s="163"/>
      <c r="C162" s="163"/>
      <c r="D162" s="164"/>
    </row>
    <row r="163" spans="1:4" ht="15" customHeight="1" x14ac:dyDescent="0.25">
      <c r="A163" s="162"/>
      <c r="B163" s="163"/>
      <c r="C163" s="163"/>
      <c r="D163" s="164"/>
    </row>
    <row r="164" spans="1:4" ht="15" customHeight="1" x14ac:dyDescent="0.25">
      <c r="A164" s="162"/>
      <c r="B164" s="163"/>
      <c r="C164" s="163"/>
      <c r="D164" s="164"/>
    </row>
    <row r="165" spans="1:4" ht="15" customHeight="1" x14ac:dyDescent="0.25">
      <c r="A165" s="162"/>
      <c r="B165" s="163"/>
      <c r="C165" s="163"/>
      <c r="D165" s="164"/>
    </row>
    <row r="166" spans="1:4" ht="15" customHeight="1" x14ac:dyDescent="0.25">
      <c r="A166" s="162"/>
      <c r="B166" s="163"/>
      <c r="C166" s="163"/>
      <c r="D166" s="164"/>
    </row>
    <row r="167" spans="1:4" ht="15" customHeight="1" x14ac:dyDescent="0.25">
      <c r="A167" s="162"/>
      <c r="B167" s="163"/>
      <c r="C167" s="163"/>
      <c r="D167" s="164"/>
    </row>
    <row r="168" spans="1:4" ht="15" customHeight="1" x14ac:dyDescent="0.25">
      <c r="A168" s="162"/>
      <c r="B168" s="163"/>
      <c r="C168" s="163"/>
      <c r="D168" s="164"/>
    </row>
    <row r="169" spans="1:4" ht="15" customHeight="1" x14ac:dyDescent="0.25">
      <c r="A169" s="162"/>
      <c r="B169" s="163"/>
      <c r="C169" s="163"/>
      <c r="D169" s="164"/>
    </row>
    <row r="170" spans="1:4" ht="15.75" thickBot="1" x14ac:dyDescent="0.3">
      <c r="A170" s="165"/>
      <c r="B170" s="166"/>
      <c r="C170" s="166"/>
      <c r="D170" s="167"/>
    </row>
  </sheetData>
  <sheetProtection algorithmName="SHA-512" hashValue="15xwyIYpbbnrkZhrFmYwFyo2vem2cyTaYDEN8S9Uc95lc5EnVoG+OnBl7NjFZfyMn2gZWtzxW8Y96iO2JahySg==" saltValue="JeOntzbAkW2z95jRcHVFtg==" spinCount="100000" sheet="1" selectLockedCells="1"/>
  <mergeCells count="33">
    <mergeCell ref="A76:D76"/>
    <mergeCell ref="A3:D3"/>
    <mergeCell ref="A4:D4"/>
    <mergeCell ref="A13:D13"/>
    <mergeCell ref="A14:D14"/>
    <mergeCell ref="A26:D26"/>
    <mergeCell ref="A27:D27"/>
    <mergeCell ref="A48:D48"/>
    <mergeCell ref="A49:D49"/>
    <mergeCell ref="A63:D63"/>
    <mergeCell ref="A64:D64"/>
    <mergeCell ref="A75:D75"/>
    <mergeCell ref="A153:C153"/>
    <mergeCell ref="A91:D91"/>
    <mergeCell ref="A92:D92"/>
    <mergeCell ref="A96:D96"/>
    <mergeCell ref="A97:D97"/>
    <mergeCell ref="A115:D115"/>
    <mergeCell ref="A116:D116"/>
    <mergeCell ref="A147:D147"/>
    <mergeCell ref="A148:C148"/>
    <mergeCell ref="A150:C150"/>
    <mergeCell ref="A151:C151"/>
    <mergeCell ref="A152:C152"/>
    <mergeCell ref="A160:D160"/>
    <mergeCell ref="A161:D161"/>
    <mergeCell ref="A162:D170"/>
    <mergeCell ref="A154:C154"/>
    <mergeCell ref="A155:C155"/>
    <mergeCell ref="A156:C156"/>
    <mergeCell ref="A157:C157"/>
    <mergeCell ref="A158:C158"/>
    <mergeCell ref="A159:D159"/>
  </mergeCells>
  <conditionalFormatting sqref="D150:D158 A160:D160">
    <cfRule type="cellIs" dxfId="1" priority="1" operator="lessThan">
      <formula>0.9</formula>
    </cfRule>
    <cfRule type="cellIs" dxfId="0" priority="2" operator="greaterThanOrEqual">
      <formula>0.9</formula>
    </cfRule>
  </conditionalFormatting>
  <dataValidations count="1">
    <dataValidation type="list" allowBlank="1" showInputMessage="1" showErrorMessage="1" sqref="C16:C25 C6:C12 C99:C114 C118:C121 C94:C95 C78:C90 C29:C47 C66:C70 C51:C62" xr:uid="{E82443F9-C0E2-42C3-92B3-586A468F982C}">
      <formula1>"Yes,No,N/A"</formula1>
    </dataValidation>
  </dataValidations>
  <pageMargins left="0.25" right="0.25" top="0.75" bottom="0.75" header="0.3" footer="0.3"/>
  <pageSetup orientation="landscape" r:id="rId1"/>
  <headerFooter scaleWithDoc="0">
    <oddHeader xml:space="preserve">&amp;L&amp;G&amp;CDelegation Oversight - Cal MediConnect
Policies and Procedures Audit Tool
Care Management
</oddHeader>
    <oddFooter>&amp;L2020v2&amp;R&amp;P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9279E2201E3E498517836E9D64AA54" ma:contentTypeVersion="12" ma:contentTypeDescription="Create a new document." ma:contentTypeScope="" ma:versionID="3fe4164c2bdcab8984278643df909998">
  <xsd:schema xmlns:xsd="http://www.w3.org/2001/XMLSchema" xmlns:xs="http://www.w3.org/2001/XMLSchema" xmlns:p="http://schemas.microsoft.com/office/2006/metadata/properties" xmlns:ns2="bfa50e8d-32ca-44c1-ad20-784ed1d78d2d" xmlns:ns3="190d4737-09f4-47c3-bf7c-cf21519e4370" targetNamespace="http://schemas.microsoft.com/office/2006/metadata/properties" ma:root="true" ma:fieldsID="06fdd5331ed4a3af24c5956680184ccd" ns2:_="" ns3:_="">
    <xsd:import namespace="bfa50e8d-32ca-44c1-ad20-784ed1d78d2d"/>
    <xsd:import namespace="190d4737-09f4-47c3-bf7c-cf21519e437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a50e8d-32ca-44c1-ad20-784ed1d78d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ff41d99-88b5-42a3-afcf-f2e83a522cf7"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0d4737-09f4-47c3-bf7c-cf21519e437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fbe33e3-41aa-49d2-82ee-107a142b3086}" ma:internalName="TaxCatchAll" ma:showField="CatchAllData" ma:web="190d4737-09f4-47c3-bf7c-cf21519e437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fa50e8d-32ca-44c1-ad20-784ed1d78d2d">
      <Terms xmlns="http://schemas.microsoft.com/office/infopath/2007/PartnerControls"/>
    </lcf76f155ced4ddcb4097134ff3c332f>
    <TaxCatchAll xmlns="190d4737-09f4-47c3-bf7c-cf21519e4370" xsi:nil="true"/>
  </documentManagement>
</p:properties>
</file>

<file path=customXml/itemProps1.xml><?xml version="1.0" encoding="utf-8"?>
<ds:datastoreItem xmlns:ds="http://schemas.openxmlformats.org/officeDocument/2006/customXml" ds:itemID="{C50C03E1-152F-48EA-941F-B35320D871BD}"/>
</file>

<file path=customXml/itemProps2.xml><?xml version="1.0" encoding="utf-8"?>
<ds:datastoreItem xmlns:ds="http://schemas.openxmlformats.org/officeDocument/2006/customXml" ds:itemID="{1E01C2A5-EAAD-4DE1-A297-48A17E325B47}"/>
</file>

<file path=customXml/itemProps3.xml><?xml version="1.0" encoding="utf-8"?>
<ds:datastoreItem xmlns:ds="http://schemas.openxmlformats.org/officeDocument/2006/customXml" ds:itemID="{313565F1-9FB0-47C6-A69D-1E40FE7FA1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QI 2020 DOA</vt:lpstr>
      <vt:lpstr>UM 2020 DOA</vt:lpstr>
      <vt:lpstr>2020 CMC PP - Care Management</vt:lpstr>
      <vt:lpstr>'QI 2020 DOA'!Print_Area</vt:lpstr>
      <vt:lpstr>'UM 2020 DOA'!Print_Area</vt:lpstr>
      <vt:lpstr>'QI 2020 DOA'!yesno</vt:lpstr>
      <vt:lpstr>'UM 2020 DOA'!yesno</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Jessica Gonzalez</cp:lastModifiedBy>
  <cp:lastPrinted>2020-04-07T23:00:06Z</cp:lastPrinted>
  <dcterms:created xsi:type="dcterms:W3CDTF">2012-06-03T15:08:21Z</dcterms:created>
  <dcterms:modified xsi:type="dcterms:W3CDTF">2020-06-18T21:27:05Z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0x0101006A9279E2201E3E498517836E9D64AA54</vt:lpwstr>
  </property>
</Properties>
</file>