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CM Regulatory and Quality Compliance\IEHP CM Review Tools\2024 Medicare File Review Tools\"/>
    </mc:Choice>
  </mc:AlternateContent>
  <xr:revisionPtr revIDLastSave="0" documentId="8_{F8257AEA-5BD3-4BBC-9A40-7480C54C5C78}" xr6:coauthVersionLast="47" xr6:coauthVersionMax="47" xr10:uidLastSave="{00000000-0000-0000-0000-000000000000}"/>
  <bookViews>
    <workbookView xWindow="-120" yWindow="-120" windowWidth="29040" windowHeight="17640" firstSheet="1" activeTab="2" xr2:uid="{7A6F9B0C-827E-4C25-8A98-C2F72F67CABC}"/>
  </bookViews>
  <sheets>
    <sheet name="Details Sheet" sheetId="5" state="hidden" r:id="rId1"/>
    <sheet name="Review Tool" sheetId="1" r:id="rId2"/>
    <sheet name="Data Dictionary" sheetId="4" r:id="rId3"/>
    <sheet name="Sheet2" sheetId="3" state="hidden" r:id="rId4"/>
  </sheets>
  <definedNames>
    <definedName name="_xlnm.Print_Area" localSheetId="2">'Data Dictionary'!$A$1:$I$21</definedName>
    <definedName name="_xlnm.Print_Area" localSheetId="1">'Review Tool'!$B$1:$AG$45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AL44" i="1"/>
  <c r="AJ44" i="1"/>
  <c r="AH44" i="1"/>
  <c r="H44" i="1"/>
  <c r="J44" i="1"/>
  <c r="L44" i="1"/>
  <c r="N44" i="1"/>
  <c r="P44" i="1"/>
  <c r="R44" i="1"/>
  <c r="T44" i="1"/>
  <c r="V44" i="1"/>
  <c r="X44" i="1"/>
  <c r="Z44" i="1"/>
  <c r="AB44" i="1"/>
  <c r="AD44" i="1"/>
  <c r="AF44" i="1"/>
  <c r="F44" i="1"/>
  <c r="D44" i="1"/>
  <c r="B26" i="1" l="1"/>
  <c r="B25" i="1"/>
  <c r="B35" i="1" l="1"/>
  <c r="E67" i="1" l="1"/>
  <c r="E66" i="1"/>
  <c r="E65" i="1"/>
  <c r="E68" i="1" l="1"/>
  <c r="B39" i="1" l="1"/>
  <c r="B40" i="1"/>
  <c r="B41" i="1"/>
  <c r="B42" i="1"/>
  <c r="B43" i="1"/>
  <c r="B37" i="1"/>
  <c r="B28" i="1" l="1"/>
  <c r="B29" i="1"/>
  <c r="B31" i="1"/>
  <c r="B33" i="1"/>
  <c r="B34" i="1"/>
  <c r="B36" i="1"/>
  <c r="B38" i="1"/>
  <c r="B27" i="1"/>
  <c r="E70" i="1" l="1"/>
  <c r="E69" i="1"/>
  <c r="E71" i="1" l="1"/>
  <c r="E64" i="1" l="1"/>
</calcChain>
</file>

<file path=xl/sharedStrings.xml><?xml version="1.0" encoding="utf-8"?>
<sst xmlns="http://schemas.openxmlformats.org/spreadsheetml/2006/main" count="291" uniqueCount="174">
  <si>
    <t>Delegated IPA Care Management Review Tool</t>
  </si>
  <si>
    <t>Medicare</t>
  </si>
  <si>
    <t xml:space="preserve">IPA: </t>
  </si>
  <si>
    <t>Service Month:</t>
  </si>
  <si>
    <t xml:space="preserve">Reviewer: </t>
  </si>
  <si>
    <t>Documentation of review of the HRA</t>
  </si>
  <si>
    <t>File Review: #1</t>
  </si>
  <si>
    <t>File Review: #2</t>
  </si>
  <si>
    <t>File Review: #3</t>
  </si>
  <si>
    <t>File Review: #4</t>
  </si>
  <si>
    <t>File Review: #5</t>
  </si>
  <si>
    <t>Individual Score</t>
  </si>
  <si>
    <t xml:space="preserve">Comments: </t>
  </si>
  <si>
    <t>Overall Score:</t>
  </si>
  <si>
    <t>Service Year:</t>
  </si>
  <si>
    <t>Review Year:</t>
  </si>
  <si>
    <t>Review Month:</t>
  </si>
  <si>
    <t>EPIC</t>
  </si>
  <si>
    <t>Heritage Desert Oasis</t>
  </si>
  <si>
    <t xml:space="preserve">Heritage Regal </t>
  </si>
  <si>
    <t xml:space="preserve">Heritage Victor Valley </t>
  </si>
  <si>
    <t>IEHP Direct</t>
  </si>
  <si>
    <t>Element</t>
  </si>
  <si>
    <t xml:space="preserve">Purpose/Objective </t>
  </si>
  <si>
    <t>Benchmark</t>
  </si>
  <si>
    <t>Scope</t>
  </si>
  <si>
    <t xml:space="preserve">Look-back Period </t>
  </si>
  <si>
    <r>
      <t xml:space="preserve">  </t>
    </r>
    <r>
      <rPr>
        <u/>
        <sz val="11"/>
        <rFont val="Calibri"/>
        <family val="2"/>
        <scheme val="minor"/>
      </rPr>
      <t>&gt;</t>
    </r>
    <r>
      <rPr>
        <sz val="11"/>
        <rFont val="Calibri"/>
        <family val="2"/>
        <scheme val="minor"/>
      </rPr>
      <t xml:space="preserve"> 90%</t>
    </r>
  </si>
  <si>
    <t>To ensure all identified risks are assessed for potential care coordination opportunities</t>
  </si>
  <si>
    <t>Data Source</t>
  </si>
  <si>
    <t xml:space="preserve">Care management clinical documentation </t>
  </si>
  <si>
    <t>Frequency</t>
  </si>
  <si>
    <t>To determine if the case manager conducted due diligence to contact Member</t>
  </si>
  <si>
    <t>IPA Eligibility Date</t>
  </si>
  <si>
    <t xml:space="preserve">Member's Current Stratification Level </t>
  </si>
  <si>
    <t>13 Months</t>
  </si>
  <si>
    <t>Date HRA was Posted on Provider Portal</t>
  </si>
  <si>
    <t>Date HRA was Reviewed by IPA</t>
  </si>
  <si>
    <t>Date Case Open</t>
  </si>
  <si>
    <t>Date Case was Last Updated</t>
  </si>
  <si>
    <t>Date Case Closed</t>
  </si>
  <si>
    <t>Reason for Closure</t>
  </si>
  <si>
    <t>Date IPA Retrieved HRA on Provider Portal</t>
  </si>
  <si>
    <t>File Review: #6</t>
  </si>
  <si>
    <t>File Review: #7</t>
  </si>
  <si>
    <t>File Review: #8</t>
  </si>
  <si>
    <t>File Review: #9</t>
  </si>
  <si>
    <t>File Review: #10</t>
  </si>
  <si>
    <t>Member Full Name</t>
  </si>
  <si>
    <t>Member ID#</t>
  </si>
  <si>
    <t xml:space="preserve">File Type </t>
  </si>
  <si>
    <t>Monthly</t>
  </si>
  <si>
    <t xml:space="preserve"> Methodology </t>
  </si>
  <si>
    <t>Regulatory Criteria  &amp; Policy</t>
  </si>
  <si>
    <t xml:space="preserve">Review of case notes to identify 3 outreach attempts were made to the Member/Member representative prior to determining Member is unable to reach.
All contact attempts of the same type on the same day are considered one attempt. </t>
  </si>
  <si>
    <t>Review of notes to ensure documentation is noted when there is no identified need for ICT meeting.</t>
  </si>
  <si>
    <t>Review of notes to ensure documentation of ICT meeting has the discussion of the meeting and attendees. Notes should include follow-up and action items should be addressed until need is met.
If the Member does not demonstrate the need for an ICT, there is documentation to support.
Documentation must also reflect Member's request to exclude any ICT Members.</t>
  </si>
  <si>
    <t>Member and/or their authorized representative must have the opportunity to review and sign the care plan and any amendments</t>
  </si>
  <si>
    <t>INLAND EMPIRE HEALTH PLAN</t>
  </si>
  <si>
    <t>Date</t>
  </si>
  <si>
    <t>Change Summary</t>
  </si>
  <si>
    <t>IPA Care Management Review Tool (Medicare / CMC)</t>
  </si>
  <si>
    <t>Revisions to Data Dictionary</t>
  </si>
  <si>
    <t>Anna Edwards</t>
  </si>
  <si>
    <t>Title</t>
  </si>
  <si>
    <t>Clinical Director Care Management</t>
  </si>
  <si>
    <t>Approval Provided By:</t>
  </si>
  <si>
    <t>Version #</t>
  </si>
  <si>
    <t>Version #1</t>
  </si>
  <si>
    <t>Care Plan developed with Member, and/or authorized representatives within 90 days of initial enrollment</t>
  </si>
  <si>
    <t>Dominique Smith</t>
  </si>
  <si>
    <t>Manager of Regulatory and Quality Compliance</t>
  </si>
  <si>
    <t>Version # 1.1</t>
  </si>
  <si>
    <t>Documentation of 3 attempts (different dates and times) for Member outreach prior to determining Member(s) is unable to reach</t>
  </si>
  <si>
    <t>CM File Review Score</t>
  </si>
  <si>
    <t>Number of CM Members on Log</t>
  </si>
  <si>
    <t>Revisions to add formulas for DOC</t>
  </si>
  <si>
    <t>Total Cases Requiring ICP</t>
  </si>
  <si>
    <t>Cases Involving Individualized CM Plan</t>
  </si>
  <si>
    <t>Total Cases Requiring ICT</t>
  </si>
  <si>
    <t>Cases Involving Interdisciplinary Care Team</t>
  </si>
  <si>
    <t>Development of ICP Rate (row 28)</t>
  </si>
  <si>
    <t>ICT Involved with Case Rate (row 34)</t>
  </si>
  <si>
    <t>Riverside Medical Clinic</t>
  </si>
  <si>
    <t>Revisions to IPA names and DO Nurse drop down list</t>
  </si>
  <si>
    <t>Dignity Health Medical Network-IE</t>
  </si>
  <si>
    <t>File Summary</t>
  </si>
  <si>
    <t>Standard guide</t>
  </si>
  <si>
    <t>Last, First</t>
  </si>
  <si>
    <t>Full 12 digit Member ID</t>
  </si>
  <si>
    <t>IEHP enrollment date</t>
  </si>
  <si>
    <t>Most recent IPA enrollment date</t>
  </si>
  <si>
    <t>Date HRA was posted to the Provider Portal, verified by auditor</t>
  </si>
  <si>
    <t xml:space="preserve">Date the IPA uploaded the HRA to the Member's file </t>
  </si>
  <si>
    <t>Documented date the HRA was reviewed with the Member</t>
  </si>
  <si>
    <t>The Member's stratification level assigned by the IPA</t>
  </si>
  <si>
    <t xml:space="preserve">Date the Member agreed to CM services and the care was plan developed.
(Date of Member contact should match the date the care plan was developed) </t>
  </si>
  <si>
    <t>Date the care plan was last updated</t>
  </si>
  <si>
    <t>Case closure date</t>
  </si>
  <si>
    <t>Case closure reason</t>
  </si>
  <si>
    <t>Documented HRA review with the Member to address identified risks or changes</t>
  </si>
  <si>
    <t xml:space="preserve">Date IPA assessment was completed with Member:  </t>
  </si>
  <si>
    <t xml:space="preserve">Date of ICP developed:  </t>
  </si>
  <si>
    <t xml:space="preserve">Demonstrate documentation that the Member was given the option to opt out.
Date of ICP opt out:  </t>
  </si>
  <si>
    <t>Demonstrate</t>
  </si>
  <si>
    <t>Identify CPO needs</t>
  </si>
  <si>
    <t xml:space="preserve">Outreach attempts:
1)  
2)  
3)  
</t>
  </si>
  <si>
    <t>File Review: #11</t>
  </si>
  <si>
    <t>File Review: #12</t>
  </si>
  <si>
    <t>File Review: #13</t>
  </si>
  <si>
    <t>File Review: #14</t>
  </si>
  <si>
    <t>File Review: #15</t>
  </si>
  <si>
    <t>Choice Physicians Network</t>
  </si>
  <si>
    <t>PrimeCare</t>
  </si>
  <si>
    <r>
      <t xml:space="preserve">
</t>
    </r>
    <r>
      <rPr>
        <i/>
        <sz val="11"/>
        <color theme="1"/>
        <rFont val="Calibri"/>
        <family val="2"/>
        <scheme val="minor"/>
      </rPr>
      <t>IEHP Provider Policy and Procedure Manual - MA_12A2</t>
    </r>
  </si>
  <si>
    <t>Member is re-stratified for enrollment into the appropriate level of CM program</t>
  </si>
  <si>
    <t>Based on their completed HRA, and additional information provided by the Member/Caregiver, data, or Providers, the Member is re-stratified as High, Rising, or Low Risk 
The IPA must have a process in place to stratify the Members without an HRA by using data that is available to them. If no additional data is available to the IPA, then the IPA should use the stratification level that was assigned to the Member on the daily HRA data transmission on the Provider portal, and/or other IEHP risk stratification designation.  
If a Member is re-stratified to a lower risk level by the IPA then supporting documentation is required</t>
  </si>
  <si>
    <t>Dual Choice members with an initial or a reassessment HRA completed within the past 90 calendar days as identified on the Care Management Logs submitted by the IPA and/or other data sources generated by IEHP.</t>
  </si>
  <si>
    <t>IEHP Provider Policy and Procedure Manual - MA_12A3</t>
  </si>
  <si>
    <t>ICP updated based on Member's needs and/or condition</t>
  </si>
  <si>
    <t>Care plan developed if a Member is unable to be contacted and/or declined to participate in the care management program or ICP process</t>
  </si>
  <si>
    <t xml:space="preserve">Dual Choice members with a care plan developed or updated within lookback period. </t>
  </si>
  <si>
    <t>Member has an Interdisciplinary Care Team based on Member's needs and preferences</t>
  </si>
  <si>
    <t xml:space="preserve">ICT case conference completed, per Member need. </t>
  </si>
  <si>
    <t>Should a need for a formal interdisciplinary case conference be
identified, the Member/Caregiver are invited and encouraged to participate. Informally, the
Member/Caregiver are informed of ICT participant recommendation during follow-up calls
and/or in writing if requested.
The ICT reviews Member health care outcomes to determine if adjustments to the ICP should be
made to support health care needs. The Care Manager communicates with the appropriate ICT
participants when the expected outcomes are not achieved, allowing the ICT participants to
recommend changes or adjustments</t>
  </si>
  <si>
    <t xml:space="preserve">Upon admission notification, appropriate outreach attempts were completed to notify Member of the care transition process </t>
  </si>
  <si>
    <t>Member's identified care coordination needs addressed</t>
  </si>
  <si>
    <t>Coordinated with appropriate team discipline for medication reconciliation to be completed within 30 days of discharge</t>
  </si>
  <si>
    <t xml:space="preserve">Dual Choice  members with ICT conducted within lookback period. </t>
  </si>
  <si>
    <t>Dual Choice members with an initial or a reassessment HRA completed within the past 90 calendar days as identified on the Care Management Logs submitted by the IPA and/or other data sources.</t>
  </si>
  <si>
    <t>Dual Choice members within the lookback period.</t>
  </si>
  <si>
    <t xml:space="preserve">Dual Choice members with a care plan developed or updated within lookback period. 
</t>
  </si>
  <si>
    <t xml:space="preserve"> IEHP Provider Policy and Procedure Manual - MA_12A4</t>
  </si>
  <si>
    <t xml:space="preserve">Dual Choice within lookback period. </t>
  </si>
  <si>
    <t>Dual Choice member with an admission/care transition during the lookback period</t>
  </si>
  <si>
    <t>13Months</t>
  </si>
  <si>
    <t>Review of clinical documentation that demonstrates the ICP is updated at least annually, and in the following instances, at minimum:
A change in the Member’s health condition, including but not limited to a change in the level of care; 
A new problem has been identified with the Member;
A goal has changed priority, has been met or is no longer applicable; and 	
ICP is closed or completed</t>
  </si>
  <si>
    <t>TOC ELEMENTS ONLY</t>
  </si>
  <si>
    <t>IEHP Dual Choice Enrollment Date</t>
  </si>
  <si>
    <t>If no HRA is available for review, an assessment is completed with Member in effort to complete/update an ICP</t>
  </si>
  <si>
    <t>IEHP Provider Policy and Procedure Manual - MA_12A3
D-SNP Policy Guide Oct 2022 Updates</t>
  </si>
  <si>
    <t xml:space="preserve">If the Member is not successfully
contacted, ICPs can be developed without a completed HRA, utilizing data such as
utilization and pharmacy data, and/or any other available assessments.
The ICP must identify any carved-out services the member needs and how the IPA will facilitate access and document referrals (including at least three (3) outreach attempts), including but not limited to referrals and connections to:
 Community Based Organizations such as those serving members with disabilities (e.g. independent living centers) and those serving members with dementia (e.g. Alzheimer’s organizations) 
 County mental health and substance use disorder services 
 Housing and homelessness providers 
 Community Supports (formerly ILOS) providers in the aligned MCP network 
 1915(c) waiver programs, including MSSP 
 LTSS programs, including IHSS and Community-Based Adult Services (CBAS) 
 Medi-Cal transportation to access Medicare and Medi-Cal services 
</t>
  </si>
  <si>
    <t xml:space="preserve">ICT participants are documented within the Medical Management system. 
 At a minimum, the Care Team will
consist of the Member and/or Caregiver, Care Manager, and Primary Care Provider, 
 providers of any Medi-Cal services the member is receiving, including LTSS and Community Supports. 
The ICT must include the member’s caregiver and a trained dementia care specialist to the extent possible and as consistent with the member’s preferences, as applicable. 
</t>
  </si>
  <si>
    <t xml:space="preserve">
IEHP Provider Policy and Procedure Manual - MA_12A4</t>
  </si>
  <si>
    <t>Documentation of evidence that supports IPAs communication with the Member and/or Member caregiver about the care transition process within 1-2 business days, not to exceed three (3) business days post notification of hospital or skilled nursing facility admission</t>
  </si>
  <si>
    <t xml:space="preserve">Documentation of evidence that supports IPAs communication with the Member and/or Member’s caregiver about changes to the
Member’s health status and plan of care, and to provide the Member or caregiver
with a central point of contact within 1-2 business days, not to exceed three (3)
business days of notification of a hospital or skilled nursing facility admission; </t>
  </si>
  <si>
    <t xml:space="preserve">Review of case notes and assessment to ensure change of condition reassessment was completed post discharge. All needs identified in assessment are addressed and captured within documentation system.
Assess Member’s need for all environmental adaptations, equipment, and/or
technology (i.e., walker with seat, shower chair, or ramp for wheelchair) needed for
a successful care setting transition or any other adaptive equipment or technology
necessary for a successful transition back to their usual setting;
d. Discuss options available to the Member such as sub-acute, skilled nursing or acute
rehabilitation, after discharge from acute setting, when skilled level of care cannot
be provided in Member’s usual setting and assist with scheduling appointments or
needed educational activities; and
e. Notify the Members’ PCP to inform of the admission and discharge. </t>
  </si>
  <si>
    <t xml:space="preserve">Newly enrolled Dual Choice members with an initial care plan developed or required within lookback period. </t>
  </si>
  <si>
    <t xml:space="preserve">Unable to Contact Dual Choice members with a care plan developed, required or updated within lookback period. </t>
  </si>
  <si>
    <t>Member was notified of the care transition process and provided with the care management central point of contact information</t>
  </si>
  <si>
    <t>Dual Choice</t>
  </si>
  <si>
    <t>Review of case notes to show evidence of case manager review of completed HRA with Member Each identified risk in the HRA is addressed within the clinical documentation system including Member's Threshold Language preference and needs.
Must demonstrate that HRA was retrieved from either the Provider Portal or SFTP. For example, automatically 
loaded or manually retrieved.</t>
  </si>
  <si>
    <r>
      <rPr>
        <b/>
        <u/>
        <sz val="11"/>
        <color theme="1"/>
        <rFont val="Calibri"/>
        <family val="2"/>
        <scheme val="minor"/>
      </rPr>
      <t xml:space="preserve">For newly enrolled/eligible Members: </t>
    </r>
    <r>
      <rPr>
        <sz val="11"/>
        <color theme="1"/>
        <rFont val="Calibri"/>
        <family val="2"/>
        <scheme val="minor"/>
      </rPr>
      <t xml:space="preserve">
(1) The IPA must continue to outreach to the Member for ICP completion within ninety (90) calendar days of the Member’s enrollment date.
</t>
    </r>
    <r>
      <rPr>
        <b/>
        <u/>
        <sz val="11"/>
        <color theme="1"/>
        <rFont val="Calibri"/>
        <family val="2"/>
        <scheme val="minor"/>
      </rPr>
      <t>For annual reassements:</t>
    </r>
    <r>
      <rPr>
        <sz val="11"/>
        <color theme="1"/>
        <rFont val="Calibri"/>
        <family val="2"/>
        <scheme val="minor"/>
      </rPr>
      <t xml:space="preserve">
(1) The IPA must utilize the completed reassessment HRA to update the ICP
</t>
    </r>
    <r>
      <rPr>
        <b/>
        <u/>
        <sz val="11"/>
        <color theme="1"/>
        <rFont val="Calibri"/>
        <family val="2"/>
        <scheme val="minor"/>
      </rPr>
      <t xml:space="preserve">If the Member agrees to an assessment by the IPA, the assessment should include, but not be limited to the following:
</t>
    </r>
    <r>
      <rPr>
        <sz val="11"/>
        <color theme="1"/>
        <rFont val="Calibri"/>
        <family val="2"/>
        <scheme val="minor"/>
      </rPr>
      <t xml:space="preserve">
(1) Medi-Cal services the member currently accesses.  
(2) Any Long-Term Services and Supports (LTSS) needs the member may have or potentially need, utilizing the LTSS questions provided DHCS or similar questions.
 (3) Populations that may need additional screening or services specific to that population, including dementia and Alzheimer’s disease. 
(4) If a member identifies a caregiver, assessment of caregiver support needs should be included as part of the assessment process. Assessments must directly inform the development of member’s Individualized Care Plan (ICP) and Interdisciplinary Care Team (ICT).
IPA must document review of Provider Portal and/or SFTP to review HRA availability to determine that there was none available.
Each identified risk in the assessment is addressed within the clinical documentation system with plans to mitigate within care management plans. 
</t>
    </r>
  </si>
  <si>
    <t>Dual Choice members without a competed HRA within the lookback period.</t>
  </si>
  <si>
    <t>Review of clinical documentation  demonstrates the Member and/or representative was allowed to review and sign the ICP, ensure that ICP was provided in Member preferred preference and/or alternative formats, including Member's Threshold Language preference.</t>
  </si>
  <si>
    <t xml:space="preserve">If the Member does not demonstrate the need for an ICT case conference, there is documentation to support </t>
  </si>
  <si>
    <t xml:space="preserve"> Appropriate outreach attempts were made to contact Member or Caregiver within 3 business days post discharge. </t>
  </si>
  <si>
    <t>File Review: #16</t>
  </si>
  <si>
    <t>File Review: #17</t>
  </si>
  <si>
    <t>File Review: #18</t>
  </si>
  <si>
    <t>Referrals were coordinated for Members identified for potential Palliative Care Program enrollment</t>
  </si>
  <si>
    <t xml:space="preserve">Members receiving Enhanced Care Management, Member must be provided, on at least an 
annual basis, beginning within the first 12 months of enrollment, as feasible and with 
the enrollee’s consent, face-to-face encounters for the delivery of health care or care 
management and/or care coordination services. The interaction must be between the Member and a representative of the Members ICT, specifically the case management and coordination staff, and/or 
Members providers. 
A face-to-face encounter must be either in-person or through a visual, real-time, interactive telehealth encounter. 
When in-person communication is unavailable or does not meet the needs of the 
Member, to provide culturally appropriate and accessible communication in accordance 
with Member choice. </t>
  </si>
  <si>
    <t>Review of case notes to identify opportunity to utilize HRA, clinical information, other available assessments and/or  utilization and pharmacy data in development of ICP. If data available, reviewer to ensure there is documentation to support  within ICP or there is a documented plan to discuss/address at a future date.
Care Plan developed with Member and/or authorized representatives are included in the ICP process per Members preference and approval.  
In the event there is an IEHP-developed ICP, the IPA is expected to retrieve and review the posted ICP on the secure IEHP Provider Portal to complete and/or update with the Member, and/or authorized representative, making every attempt to complete the ICP within ninety (90) calendar days of enrollment date
Successful Member outreach attempt must align with the date of ICP development or documentation must support discrepancies in dates. 
Has self-management goals according to Member preference.
Care Plan  must include the name and contact information of Member's current assigned care manager, PCP, any specialists and county workers, complete and current list of medications, measurable objectives and timetables to meet needs, barriers, timeframes for reassessment and updates to care plan, care coordination needs and consultation with the Member, PCP, and other members of the ICT, as appropriate.
The ICP must identify any carved-out services the member needs and how the IPA will facilitate access and document referrals (including at least three (3) outreach attempts), including but not limited to referrals and connections to:
Community Based Organizations such as those serving members with disabilities (e.g. independent living centers) and those serving members with dementia (e.g. Alzheimer’s organizations) 
County mental health and substance use disorder services 
Housing and homelessness providers 
Community Supports (formerly ILOS) providers in the aligned MCP network 
1915(c) waiver programs, MSSP 
LTSS programs, IHSS and Community-Based Adult Services (CBAS), 
and including Dental Care Services</t>
  </si>
  <si>
    <r>
      <t xml:space="preserve"> </t>
    </r>
    <r>
      <rPr>
        <i/>
        <sz val="11"/>
        <rFont val="Calibri"/>
        <family val="2"/>
        <scheme val="minor"/>
      </rPr>
      <t>IEHP Provider Policy and Procedure Manual - MA_12A3</t>
    </r>
  </si>
  <si>
    <t xml:space="preserve">Member and/or authorized representative must be offered the opportunity for face-to-face encounters. </t>
  </si>
  <si>
    <t>ICT case conference  documentation includes the dates, participants, notes and actions discussed during the ICT including any Member discussions</t>
  </si>
  <si>
    <r>
      <t xml:space="preserve">Core 3.2 Requirement
</t>
    </r>
    <r>
      <rPr>
        <i/>
        <sz val="11"/>
        <rFont val="Calibri"/>
        <family val="2"/>
        <scheme val="minor"/>
      </rPr>
      <t>IEHP Provider Policy and Procedure Manual - MA_12A3</t>
    </r>
  </si>
  <si>
    <t xml:space="preserve">
Review of clinical documentation to ensure that Members are appropriately referred for potential Palliative Care Program enrollment.  </t>
  </si>
  <si>
    <t xml:space="preserve">
IEHP Provider Policy and Procedure Manual - MA_12A7</t>
  </si>
  <si>
    <r>
      <t xml:space="preserve"> </t>
    </r>
    <r>
      <rPr>
        <i/>
        <sz val="11"/>
        <rFont val="Calibri"/>
        <family val="2"/>
        <scheme val="minor"/>
      </rPr>
      <t>IEHP Provider Policy and Procedure Manual - MA_12A3
CY2024 D-SNP Policy Guide</t>
    </r>
  </si>
  <si>
    <t>Medication reconciliation documented within the medical management system demonstrating the IPAs will collaborate with IEHP’s Pharmaceutical Services department to
assist with medication reconciliation and medication management, and ensure that the
medication list is included on the plan of care
Clinical Pharmacists: Complex/high-risk post-discharge
Pharmacy technicians: Non-complex post discharge</t>
  </si>
  <si>
    <t xml:space="preserve">Dual Choice members receiving ECM like services  within the lookback period. </t>
  </si>
  <si>
    <t>Review of case notes to identify upon discharge notification, Member or Caregiver was contacted within three (3) business days post discharge. If needs were identified, they were addressed and captured in the documentation system. This includes closing the loop (lookback) to ensure all needs were met or a plan is in place to address.  
IPA is required to follow up with the Member at least thirty (30) days post-transition and upon Member's agreed cadence of contact.</t>
  </si>
  <si>
    <t>Dual Choice member with a discharge/care transition during the lookback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</si>
</sst>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6"/>
      <color theme="1"/>
      <name val="Calibri"/>
      <family val="2"/>
      <scheme val="minor"/>
    </font>
    <font>
      <b/>
      <sz val="11"/>
      <name val="Calibri"/>
      <family val="2"/>
      <scheme val="minor"/>
    </font>
    <font>
      <b/>
      <sz val="11"/>
      <color theme="0"/>
      <name val="Calibri"/>
      <family val="2"/>
      <scheme val="minor"/>
    </font>
    <font>
      <sz val="11"/>
      <name val="Calibri"/>
      <family val="2"/>
      <scheme val="minor"/>
    </font>
    <font>
      <b/>
      <u/>
      <sz val="18"/>
      <name val="Calibri Light"/>
      <family val="1"/>
      <scheme val="major"/>
    </font>
    <font>
      <sz val="16"/>
      <name val="Calibri"/>
      <family val="2"/>
      <scheme val="minor"/>
    </font>
    <font>
      <b/>
      <sz val="16"/>
      <name val="Calibri Light"/>
      <family val="1"/>
      <scheme val="major"/>
    </font>
    <font>
      <sz val="10"/>
      <name val="Calibri Light"/>
      <family val="1"/>
      <scheme val="major"/>
    </font>
    <font>
      <b/>
      <sz val="12"/>
      <name val="Calibri Light"/>
      <family val="1"/>
      <scheme val="major"/>
    </font>
    <font>
      <sz val="14"/>
      <name val="Calibri"/>
      <family val="2"/>
      <scheme val="minor"/>
    </font>
    <font>
      <u/>
      <sz val="11"/>
      <name val="Calibri"/>
      <family val="2"/>
      <scheme val="minor"/>
    </font>
    <font>
      <b/>
      <sz val="14"/>
      <name val="Calibri"/>
      <family val="2"/>
    </font>
    <font>
      <sz val="14"/>
      <color theme="1"/>
      <name val="Calibri"/>
      <family val="2"/>
      <scheme val="minor"/>
    </font>
    <font>
      <i/>
      <sz val="11"/>
      <color theme="1"/>
      <name val="Calibri"/>
      <family val="2"/>
      <scheme val="minor"/>
    </font>
    <font>
      <sz val="11"/>
      <color theme="1"/>
      <name val="Calibri Light"/>
      <family val="2"/>
      <scheme val="major"/>
    </font>
    <font>
      <b/>
      <sz val="14"/>
      <name val="Calibri Light"/>
      <family val="2"/>
      <scheme val="major"/>
    </font>
    <font>
      <sz val="11"/>
      <name val="Calibri Light"/>
      <family val="2"/>
      <scheme val="major"/>
    </font>
    <font>
      <b/>
      <i/>
      <sz val="11"/>
      <color theme="1"/>
      <name val="Calibri Light"/>
      <family val="2"/>
      <scheme val="major"/>
    </font>
    <font>
      <i/>
      <sz val="16"/>
      <color theme="1"/>
      <name val="Calibri"/>
      <family val="2"/>
      <scheme val="minor"/>
    </font>
    <font>
      <sz val="24"/>
      <name val="Calibri"/>
      <family val="2"/>
      <scheme val="minor"/>
    </font>
    <font>
      <sz val="8"/>
      <name val="Calibri"/>
      <family val="2"/>
      <scheme val="minor"/>
    </font>
    <font>
      <b/>
      <u/>
      <sz val="11"/>
      <color theme="1"/>
      <name val="Calibri"/>
      <family val="2"/>
      <scheme val="minor"/>
    </font>
    <font>
      <i/>
      <sz val="11"/>
      <name val="Calibri"/>
      <family val="2"/>
      <scheme val="minor"/>
    </font>
    <font>
      <sz val="1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5" fillId="0" borderId="10" xfId="0" applyFont="1" applyBorder="1" applyAlignment="1">
      <alignment horizontal="center"/>
    </xf>
    <xf numFmtId="0" fontId="0" fillId="0" borderId="0" xfId="0" applyAlignment="1">
      <alignment horizontal="center" wrapText="1"/>
    </xf>
    <xf numFmtId="0" fontId="0" fillId="0" borderId="10" xfId="0" applyBorder="1" applyAlignment="1">
      <alignment horizontal="center" wrapText="1"/>
    </xf>
    <xf numFmtId="0" fontId="14" fillId="0" borderId="0" xfId="0" applyFont="1" applyAlignment="1">
      <alignment horizontal="center" wrapText="1"/>
    </xf>
    <xf numFmtId="0" fontId="13" fillId="6" borderId="10" xfId="0" applyFont="1" applyFill="1" applyBorder="1" applyAlignment="1">
      <alignment horizontal="center" wrapText="1"/>
    </xf>
    <xf numFmtId="0" fontId="5" fillId="0" borderId="10" xfId="0" applyFont="1" applyBorder="1" applyAlignment="1">
      <alignment horizontal="center" wrapText="1"/>
    </xf>
    <xf numFmtId="0" fontId="5" fillId="0" borderId="0" xfId="0" applyFont="1" applyProtection="1">
      <protection locked="0"/>
    </xf>
    <xf numFmtId="0" fontId="5" fillId="0" borderId="0" xfId="0" applyFont="1" applyAlignment="1" applyProtection="1">
      <alignment horizontal="center" vertical="center" wrapText="1"/>
      <protection locked="0"/>
    </xf>
    <xf numFmtId="0" fontId="0" fillId="0" borderId="0" xfId="0" applyProtection="1">
      <protection locked="0"/>
    </xf>
    <xf numFmtId="0" fontId="9" fillId="0" borderId="0" xfId="0" applyFont="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14" fontId="5" fillId="5" borderId="10" xfId="0" applyNumberFormat="1" applyFont="1" applyFill="1" applyBorder="1" applyAlignment="1" applyProtection="1">
      <alignment horizontal="center" vertical="center" wrapText="1"/>
      <protection locked="0"/>
    </xf>
    <xf numFmtId="14" fontId="0" fillId="0" borderId="0" xfId="0" applyNumberFormat="1" applyProtection="1">
      <protection locked="0"/>
    </xf>
    <xf numFmtId="14" fontId="5" fillId="3" borderId="10" xfId="0" applyNumberFormat="1"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6" fillId="0" borderId="10" xfId="0" applyFont="1" applyBorder="1" applyAlignment="1">
      <alignment horizontal="right" wrapText="1"/>
    </xf>
    <xf numFmtId="0" fontId="0" fillId="3" borderId="10" xfId="0" applyFill="1" applyBorder="1" applyAlignment="1" applyProtection="1">
      <alignment horizontal="center" vertical="center" wrapText="1"/>
      <protection locked="0"/>
    </xf>
    <xf numFmtId="9" fontId="0" fillId="3" borderId="10" xfId="0" applyNumberFormat="1" applyFill="1" applyBorder="1" applyAlignment="1" applyProtection="1">
      <alignment horizontal="center" vertical="center" wrapText="1"/>
      <protection locked="0"/>
    </xf>
    <xf numFmtId="9" fontId="0" fillId="3" borderId="10" xfId="1" applyFont="1" applyFill="1" applyBorder="1" applyAlignment="1" applyProtection="1">
      <alignment horizontal="center" vertical="center" wrapText="1"/>
      <protection locked="0"/>
    </xf>
    <xf numFmtId="0" fontId="16" fillId="0" borderId="0" xfId="0" applyFont="1" applyAlignment="1">
      <alignment wrapText="1"/>
    </xf>
    <xf numFmtId="0" fontId="18" fillId="0" borderId="0" xfId="0" applyFont="1" applyAlignment="1">
      <alignment wrapText="1"/>
    </xf>
    <xf numFmtId="0" fontId="19" fillId="0" borderId="10" xfId="0" applyFont="1" applyBorder="1" applyAlignment="1">
      <alignment horizontal="center" vertical="center" wrapText="1"/>
    </xf>
    <xf numFmtId="14" fontId="16" fillId="0" borderId="10" xfId="0" applyNumberFormat="1" applyFont="1" applyBorder="1" applyAlignment="1">
      <alignment horizontal="right" wrapText="1"/>
    </xf>
    <xf numFmtId="0" fontId="16" fillId="0" borderId="0" xfId="0" applyFont="1" applyAlignment="1">
      <alignment horizontal="right" wrapText="1"/>
    </xf>
    <xf numFmtId="16" fontId="5" fillId="0" borderId="0" xfId="0" applyNumberFormat="1" applyFont="1" applyProtection="1">
      <protection locked="0"/>
    </xf>
    <xf numFmtId="14" fontId="3" fillId="3" borderId="10" xfId="0" applyNumberFormat="1"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right" wrapText="1"/>
      <protection locked="0"/>
    </xf>
    <xf numFmtId="0" fontId="20" fillId="4" borderId="10"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12" xfId="0" applyFont="1" applyBorder="1" applyAlignment="1">
      <alignment horizontal="center" vertical="center" wrapText="1"/>
    </xf>
    <xf numFmtId="0" fontId="5" fillId="0" borderId="0" xfId="0" applyFont="1"/>
    <xf numFmtId="0" fontId="3" fillId="5" borderId="11" xfId="0" applyFont="1" applyFill="1" applyBorder="1" applyAlignment="1">
      <alignment horizontal="center" vertical="center" wrapText="1"/>
    </xf>
    <xf numFmtId="0" fontId="4" fillId="2" borderId="0" xfId="0" applyFont="1" applyFill="1" applyAlignment="1">
      <alignment horizontal="center" vertical="center" wrapText="1"/>
    </xf>
    <xf numFmtId="14"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10" xfId="0" applyFont="1" applyBorder="1" applyAlignment="1">
      <alignment horizontal="right" wrapText="1"/>
    </xf>
    <xf numFmtId="0" fontId="2" fillId="4" borderId="1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0" fillId="0" borderId="10" xfId="0" applyBorder="1"/>
    <xf numFmtId="0" fontId="3" fillId="5" borderId="11" xfId="0" applyFont="1" applyFill="1" applyBorder="1" applyAlignment="1" applyProtection="1">
      <alignment horizontal="center" vertical="center" wrapText="1"/>
      <protection locked="0"/>
    </xf>
    <xf numFmtId="1" fontId="3" fillId="3" borderId="10" xfId="0" applyNumberFormat="1" applyFont="1" applyFill="1" applyBorder="1" applyAlignment="1">
      <alignment horizontal="center" vertical="center" wrapText="1"/>
    </xf>
    <xf numFmtId="1" fontId="3" fillId="3" borderId="10" xfId="0" applyNumberFormat="1" applyFont="1" applyFill="1" applyBorder="1" applyAlignment="1" applyProtection="1">
      <alignment horizontal="center" vertical="center" wrapText="1"/>
      <protection locked="0"/>
    </xf>
    <xf numFmtId="1" fontId="5" fillId="3" borderId="10"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0" fontId="5" fillId="3" borderId="10" xfId="0" applyFont="1" applyFill="1" applyBorder="1" applyAlignment="1">
      <alignment horizontal="center" vertical="center"/>
    </xf>
    <xf numFmtId="1" fontId="5" fillId="3" borderId="10" xfId="0" applyNumberFormat="1" applyFont="1" applyFill="1" applyBorder="1" applyAlignment="1">
      <alignment horizontal="center" vertical="center" wrapText="1"/>
    </xf>
    <xf numFmtId="1" fontId="5" fillId="3" borderId="0" xfId="0" applyNumberFormat="1" applyFont="1" applyFill="1" applyAlignment="1">
      <alignment horizontal="center" vertical="center"/>
    </xf>
    <xf numFmtId="1" fontId="5" fillId="3" borderId="10" xfId="0" applyNumberFormat="1"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1" fontId="5" fillId="3" borderId="10" xfId="0" applyNumberFormat="1"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lignment horizontal="center" wrapText="1"/>
    </xf>
    <xf numFmtId="0" fontId="10" fillId="0" borderId="1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24" fillId="0" borderId="10" xfId="0" applyFont="1" applyBorder="1" applyAlignment="1">
      <alignment horizontal="center" wrapText="1"/>
    </xf>
    <xf numFmtId="0" fontId="25" fillId="0" borderId="10" xfId="0" applyFont="1" applyBorder="1" applyAlignment="1">
      <alignment horizontal="center" wrapText="1"/>
    </xf>
    <xf numFmtId="0" fontId="5" fillId="7" borderId="10" xfId="0" applyFont="1" applyFill="1" applyBorder="1" applyAlignment="1">
      <alignment horizontal="center" wrapText="1"/>
    </xf>
    <xf numFmtId="0" fontId="5" fillId="0" borderId="10" xfId="0" applyFont="1" applyBorder="1" applyAlignment="1">
      <alignment horizontal="center" vertical="center" wrapText="1"/>
    </xf>
    <xf numFmtId="0" fontId="17" fillId="0" borderId="20" xfId="0" applyFont="1" applyBorder="1" applyAlignment="1">
      <alignment horizontal="center" wrapText="1"/>
    </xf>
    <xf numFmtId="9" fontId="5" fillId="0" borderId="10" xfId="1" applyFont="1" applyFill="1" applyBorder="1" applyAlignment="1" applyProtection="1">
      <alignment horizontal="center" vertical="center" wrapText="1"/>
      <protection locked="0"/>
    </xf>
    <xf numFmtId="9" fontId="7" fillId="0" borderId="10" xfId="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9" fontId="7" fillId="0" borderId="19" xfId="1" applyFont="1" applyFill="1" applyBorder="1" applyAlignment="1" applyProtection="1">
      <alignment horizontal="center" vertical="center" wrapText="1"/>
    </xf>
    <xf numFmtId="9" fontId="7" fillId="0" borderId="13"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9" fontId="5" fillId="0" borderId="21" xfId="1" applyFont="1" applyFill="1" applyBorder="1" applyAlignment="1" applyProtection="1">
      <alignment horizontal="center" vertical="center" wrapText="1"/>
      <protection locked="0"/>
    </xf>
    <xf numFmtId="0" fontId="21" fillId="4" borderId="22" xfId="0" applyFont="1" applyFill="1" applyBorder="1" applyAlignment="1">
      <alignment horizontal="center" wrapText="1"/>
    </xf>
    <xf numFmtId="0" fontId="21" fillId="4" borderId="24" xfId="0" applyFont="1" applyFill="1" applyBorder="1" applyAlignment="1">
      <alignment horizontal="center" wrapText="1"/>
    </xf>
    <xf numFmtId="0" fontId="21" fillId="4" borderId="23" xfId="0" applyFont="1" applyFill="1" applyBorder="1" applyAlignment="1">
      <alignment horizontal="center" wrapText="1"/>
    </xf>
  </cellXfs>
  <cellStyles count="2">
    <cellStyle name="Normal" xfId="0" builtinId="0"/>
    <cellStyle name="Percent" xfId="1" builtinId="5"/>
  </cellStyles>
  <dxfs count="4">
    <dxf>
      <font>
        <b val="0"/>
        <i/>
      </font>
      <fill>
        <patternFill>
          <bgColor theme="9" tint="0.39994506668294322"/>
        </patternFill>
      </fill>
    </dxf>
    <dxf>
      <fill>
        <patternFill>
          <bgColor rgb="FFFF5050"/>
        </patternFill>
      </fill>
    </dxf>
    <dxf>
      <font>
        <color auto="1"/>
      </font>
      <fill>
        <patternFill>
          <bgColor theme="9" tint="0.39994506668294322"/>
        </patternFill>
      </fill>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142875</xdr:rowOff>
    </xdr:from>
    <xdr:to>
      <xdr:col>0</xdr:col>
      <xdr:colOff>1692565</xdr:colOff>
      <xdr:row>3</xdr:row>
      <xdr:rowOff>133350</xdr:rowOff>
    </xdr:to>
    <xdr:pic>
      <xdr:nvPicPr>
        <xdr:cNvPr id="2" name="Picture 1" descr="\\Iehpcorp\vol1\SHARED\iehpform.new\iehphart.bmp">
          <a:extLst>
            <a:ext uri="{FF2B5EF4-FFF2-40B4-BE49-F238E27FC236}">
              <a16:creationId xmlns:a16="http://schemas.microsoft.com/office/drawing/2014/main" id="{5497665A-7563-4EEE-8EEC-552EA95C8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42875"/>
          <a:ext cx="159731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3444875</xdr:colOff>
      <xdr:row>7</xdr:row>
      <xdr:rowOff>306952</xdr:rowOff>
    </xdr:to>
    <xdr:pic>
      <xdr:nvPicPr>
        <xdr:cNvPr id="5" name="Picture 4">
          <a:extLst>
            <a:ext uri="{FF2B5EF4-FFF2-40B4-BE49-F238E27FC236}">
              <a16:creationId xmlns:a16="http://schemas.microsoft.com/office/drawing/2014/main" id="{4DD99D86-816B-4417-A424-0C3BB004BDB3}"/>
            </a:ext>
          </a:extLst>
        </xdr:cNvPr>
        <xdr:cNvPicPr>
          <a:picLocks noChangeAspect="1"/>
        </xdr:cNvPicPr>
      </xdr:nvPicPr>
      <xdr:blipFill>
        <a:blip xmlns:r="http://schemas.openxmlformats.org/officeDocument/2006/relationships" r:embed="rId1"/>
        <a:stretch>
          <a:fillRect/>
        </a:stretch>
      </xdr:blipFill>
      <xdr:spPr>
        <a:xfrm>
          <a:off x="0" y="206375"/>
          <a:ext cx="3444875" cy="200557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EF7B-C236-49F2-88E7-8BBC94475F12}">
  <dimension ref="A5:N25"/>
  <sheetViews>
    <sheetView showGridLines="0" workbookViewId="0">
      <selection activeCell="E11" sqref="E11"/>
    </sheetView>
  </sheetViews>
  <sheetFormatPr defaultColWidth="9.140625" defaultRowHeight="15" x14ac:dyDescent="0.25"/>
  <cols>
    <col min="1" max="1" width="27.28515625" style="23" customWidth="1"/>
    <col min="2" max="2" width="25.28515625" style="23" bestFit="1" customWidth="1"/>
    <col min="3" max="3" width="24.140625" style="23" bestFit="1" customWidth="1"/>
    <col min="4" max="4" width="42.85546875" style="23" customWidth="1"/>
    <col min="5" max="5" width="19.42578125" style="23" customWidth="1"/>
    <col min="6" max="16384" width="9.140625" style="23"/>
  </cols>
  <sheetData>
    <row r="5" spans="1:14" ht="30" x14ac:dyDescent="0.25">
      <c r="A5" s="23" t="s">
        <v>58</v>
      </c>
    </row>
    <row r="6" spans="1:14" ht="18.75" x14ac:dyDescent="0.3">
      <c r="A6" s="69" t="s">
        <v>61</v>
      </c>
      <c r="B6" s="69"/>
      <c r="C6" s="69"/>
      <c r="D6" s="69"/>
      <c r="E6" s="24"/>
      <c r="F6" s="24"/>
      <c r="G6" s="24"/>
      <c r="H6" s="24"/>
      <c r="I6" s="24"/>
      <c r="J6" s="24"/>
      <c r="K6" s="24"/>
      <c r="L6" s="24"/>
      <c r="M6" s="24"/>
      <c r="N6" s="24"/>
    </row>
    <row r="7" spans="1:14" x14ac:dyDescent="0.25">
      <c r="A7" s="25" t="s">
        <v>59</v>
      </c>
      <c r="B7" s="25" t="s">
        <v>60</v>
      </c>
      <c r="C7" s="25" t="s">
        <v>66</v>
      </c>
      <c r="D7" s="25" t="s">
        <v>64</v>
      </c>
      <c r="E7" s="25" t="s">
        <v>67</v>
      </c>
    </row>
    <row r="8" spans="1:14" x14ac:dyDescent="0.25">
      <c r="A8" s="26">
        <v>43888</v>
      </c>
      <c r="B8" s="19" t="s">
        <v>62</v>
      </c>
      <c r="C8" s="19" t="s">
        <v>63</v>
      </c>
      <c r="D8" s="19" t="s">
        <v>65</v>
      </c>
      <c r="E8" s="19" t="s">
        <v>68</v>
      </c>
    </row>
    <row r="9" spans="1:14" x14ac:dyDescent="0.25">
      <c r="A9" s="26">
        <v>43902</v>
      </c>
      <c r="B9" s="19" t="s">
        <v>62</v>
      </c>
      <c r="C9" s="19" t="s">
        <v>70</v>
      </c>
      <c r="D9" s="19" t="s">
        <v>71</v>
      </c>
      <c r="E9" s="19" t="s">
        <v>72</v>
      </c>
    </row>
    <row r="10" spans="1:14" ht="30" x14ac:dyDescent="0.25">
      <c r="A10" s="26">
        <v>43927</v>
      </c>
      <c r="B10" s="19" t="s">
        <v>76</v>
      </c>
      <c r="C10" s="19"/>
      <c r="D10" s="19"/>
      <c r="E10" s="19" t="s">
        <v>72</v>
      </c>
    </row>
    <row r="11" spans="1:14" ht="30" x14ac:dyDescent="0.25">
      <c r="A11" s="26">
        <v>43937</v>
      </c>
      <c r="B11" s="19" t="s">
        <v>84</v>
      </c>
      <c r="C11" s="19"/>
      <c r="D11" s="19"/>
      <c r="E11" s="19" t="s">
        <v>72</v>
      </c>
    </row>
    <row r="12" spans="1:14" x14ac:dyDescent="0.25">
      <c r="A12" s="19"/>
      <c r="B12" s="19"/>
      <c r="C12" s="19"/>
      <c r="D12" s="19"/>
      <c r="E12" s="19"/>
    </row>
    <row r="13" spans="1:14" x14ac:dyDescent="0.25">
      <c r="A13" s="19"/>
      <c r="B13" s="19"/>
      <c r="C13" s="19"/>
      <c r="D13" s="19"/>
      <c r="E13" s="19"/>
    </row>
    <row r="14" spans="1:14" x14ac:dyDescent="0.25">
      <c r="A14" s="19"/>
      <c r="B14" s="19"/>
      <c r="C14" s="19"/>
      <c r="D14" s="19"/>
      <c r="E14" s="19"/>
    </row>
    <row r="15" spans="1:14" x14ac:dyDescent="0.25">
      <c r="A15" s="19"/>
      <c r="B15" s="19"/>
      <c r="C15" s="19"/>
      <c r="D15" s="19"/>
      <c r="E15" s="19"/>
    </row>
    <row r="16" spans="1:14" x14ac:dyDescent="0.25">
      <c r="A16" s="19"/>
      <c r="B16" s="19"/>
      <c r="C16" s="19"/>
      <c r="D16" s="19"/>
      <c r="E16" s="19"/>
    </row>
    <row r="17" spans="1:5" x14ac:dyDescent="0.25">
      <c r="A17" s="19"/>
      <c r="B17" s="19"/>
      <c r="C17" s="19"/>
      <c r="D17" s="19"/>
      <c r="E17" s="19"/>
    </row>
    <row r="18" spans="1:5" x14ac:dyDescent="0.25">
      <c r="A18" s="19"/>
      <c r="B18" s="19"/>
      <c r="C18" s="19"/>
      <c r="D18" s="19"/>
      <c r="E18" s="19"/>
    </row>
    <row r="19" spans="1:5" x14ac:dyDescent="0.25">
      <c r="A19" s="19"/>
      <c r="B19" s="19"/>
      <c r="C19" s="19"/>
      <c r="D19" s="19"/>
      <c r="E19" s="19"/>
    </row>
    <row r="20" spans="1:5" x14ac:dyDescent="0.25">
      <c r="A20" s="19"/>
      <c r="B20" s="19"/>
      <c r="C20" s="19"/>
      <c r="D20" s="19"/>
      <c r="E20" s="19"/>
    </row>
    <row r="21" spans="1:5" x14ac:dyDescent="0.25">
      <c r="A21" s="19"/>
      <c r="B21" s="19"/>
      <c r="C21" s="19"/>
      <c r="D21" s="19"/>
      <c r="E21" s="19"/>
    </row>
    <row r="22" spans="1:5" x14ac:dyDescent="0.25">
      <c r="A22" s="19"/>
      <c r="B22" s="19"/>
      <c r="C22" s="19"/>
      <c r="D22" s="19"/>
      <c r="E22" s="19"/>
    </row>
    <row r="23" spans="1:5" x14ac:dyDescent="0.25">
      <c r="A23" s="19"/>
      <c r="B23" s="19"/>
      <c r="C23" s="19"/>
      <c r="D23" s="19"/>
      <c r="E23" s="19"/>
    </row>
    <row r="24" spans="1:5" x14ac:dyDescent="0.25">
      <c r="A24" s="19"/>
      <c r="B24" s="19"/>
      <c r="C24" s="19"/>
      <c r="D24" s="19"/>
      <c r="E24" s="19"/>
    </row>
    <row r="25" spans="1:5" x14ac:dyDescent="0.25">
      <c r="A25" s="27"/>
      <c r="B25" s="27"/>
      <c r="C25" s="27"/>
      <c r="D25" s="27"/>
      <c r="E25" s="27"/>
    </row>
  </sheetData>
  <mergeCells count="1">
    <mergeCell ref="A6: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DED6-DB59-4F5E-A4F7-D30F30A17928}">
  <sheetPr>
    <tabColor theme="4" tint="0.39997558519241921"/>
    <pageSetUpPr fitToPage="1"/>
  </sheetPr>
  <dimension ref="A1:AM71"/>
  <sheetViews>
    <sheetView showGridLines="0" topLeftCell="B1" zoomScale="80" zoomScaleNormal="80" workbookViewId="0">
      <pane xSplit="2" topLeftCell="D1" activePane="topRight" state="frozen"/>
      <selection activeCell="B1" sqref="B1"/>
      <selection pane="topRight" activeCell="H23" sqref="H23"/>
    </sheetView>
  </sheetViews>
  <sheetFormatPr defaultColWidth="9.140625" defaultRowHeight="15" x14ac:dyDescent="0.25"/>
  <cols>
    <col min="1" max="1" width="4" style="9" hidden="1" customWidth="1"/>
    <col min="2" max="2" width="52.42578125" style="9" customWidth="1"/>
    <col min="3" max="3" width="38.7109375" style="9" hidden="1" customWidth="1"/>
    <col min="4" max="4" width="27.140625" style="18" bestFit="1" customWidth="1"/>
    <col min="5" max="23" width="26" style="18" customWidth="1"/>
    <col min="24" max="31" width="26" style="9" customWidth="1"/>
    <col min="32" max="32" width="30.7109375" style="9" customWidth="1"/>
    <col min="33" max="33" width="26" style="9" customWidth="1"/>
    <col min="34" max="34" width="30.42578125" style="9" customWidth="1"/>
    <col min="35" max="35" width="31.140625" style="9" customWidth="1"/>
    <col min="36" max="36" width="32.7109375" style="9" customWidth="1"/>
    <col min="37" max="37" width="33.42578125" style="9" customWidth="1"/>
    <col min="38" max="39" width="35" style="9" customWidth="1"/>
    <col min="40" max="16384" width="9.140625" style="9"/>
  </cols>
  <sheetData>
    <row r="1" spans="2:39" ht="15.75" thickBot="1" x14ac:dyDescent="0.3">
      <c r="B1" s="7"/>
      <c r="C1" s="7"/>
      <c r="D1" s="8"/>
      <c r="E1" s="8"/>
      <c r="F1" s="8"/>
      <c r="G1" s="8"/>
      <c r="H1" s="8"/>
      <c r="I1" s="8"/>
      <c r="J1" s="8"/>
      <c r="K1" s="8"/>
      <c r="L1" s="8"/>
      <c r="M1" s="8"/>
      <c r="N1" s="8"/>
      <c r="O1" s="8"/>
      <c r="P1" s="8"/>
      <c r="Q1" s="8"/>
      <c r="R1" s="8"/>
      <c r="S1" s="8"/>
      <c r="T1" s="8"/>
      <c r="U1" s="8"/>
      <c r="V1" s="8"/>
      <c r="W1" s="8"/>
    </row>
    <row r="2" spans="2:39" ht="24" customHeight="1" thickBot="1" x14ac:dyDescent="0.3">
      <c r="B2" s="7"/>
      <c r="C2" s="7"/>
      <c r="D2" s="7"/>
      <c r="E2" s="78" t="s">
        <v>0</v>
      </c>
      <c r="F2" s="79"/>
      <c r="G2" s="79"/>
      <c r="H2" s="80"/>
      <c r="I2" s="8"/>
      <c r="J2" s="38" t="s">
        <v>13</v>
      </c>
      <c r="K2" s="76" t="str">
        <f>IFERROR(COUNTIF(D25:AL43,"Yes")/(COUNTIF(D25:AL43,"Yes")+COUNTIF(D25:AL43,"No")),"No Applicable Files Reviewed")</f>
        <v>No Applicable Files Reviewed</v>
      </c>
      <c r="L2" s="77"/>
      <c r="M2" s="8"/>
      <c r="N2" s="8"/>
      <c r="O2" s="8"/>
      <c r="P2" s="8"/>
      <c r="Q2" s="8"/>
      <c r="R2" s="8"/>
      <c r="S2" s="8"/>
      <c r="T2" s="8"/>
      <c r="U2" s="8"/>
      <c r="V2" s="8"/>
      <c r="W2" s="8"/>
      <c r="X2" s="8"/>
    </row>
    <row r="3" spans="2:39" ht="21.75" customHeight="1" thickBot="1" x14ac:dyDescent="0.3">
      <c r="B3" s="7"/>
      <c r="C3" s="7"/>
      <c r="D3" s="7"/>
      <c r="E3" s="81" t="s">
        <v>1</v>
      </c>
      <c r="F3" s="82"/>
      <c r="G3" s="82"/>
      <c r="H3" s="83"/>
      <c r="I3" s="8"/>
      <c r="J3" s="8"/>
      <c r="K3" s="8"/>
      <c r="L3" s="8"/>
      <c r="M3" s="8"/>
      <c r="N3" s="8"/>
      <c r="O3" s="8"/>
      <c r="P3" s="8"/>
      <c r="Q3" s="8"/>
      <c r="R3" s="8"/>
      <c r="S3" s="8"/>
      <c r="T3" s="8"/>
      <c r="U3" s="8"/>
      <c r="V3" s="8"/>
      <c r="W3" s="8"/>
      <c r="X3" s="8"/>
    </row>
    <row r="4" spans="2:39" ht="15.75" thickBot="1" x14ac:dyDescent="0.3">
      <c r="B4" s="7"/>
      <c r="C4" s="7"/>
      <c r="D4" s="10"/>
      <c r="E4" s="10"/>
      <c r="F4" s="10"/>
      <c r="G4" s="10"/>
      <c r="H4" s="8"/>
      <c r="I4" s="8"/>
      <c r="J4" s="8"/>
      <c r="K4" s="8"/>
      <c r="L4" s="8"/>
      <c r="M4" s="8"/>
      <c r="N4" s="8"/>
      <c r="O4" s="8"/>
      <c r="P4" s="8"/>
      <c r="Q4" s="8"/>
      <c r="R4" s="8"/>
      <c r="S4" s="8"/>
      <c r="T4" s="8"/>
      <c r="U4" s="8"/>
      <c r="V4" s="8"/>
      <c r="W4" s="8"/>
    </row>
    <row r="5" spans="2:39" ht="23.25" customHeight="1" x14ac:dyDescent="0.25">
      <c r="B5" s="7"/>
      <c r="C5" s="28"/>
      <c r="D5" s="28"/>
      <c r="E5" s="33" t="s">
        <v>2</v>
      </c>
      <c r="F5" s="72"/>
      <c r="G5" s="72"/>
      <c r="H5" s="73"/>
      <c r="I5" s="8"/>
      <c r="J5" s="8"/>
      <c r="K5" s="8"/>
      <c r="L5" s="8"/>
      <c r="M5" s="8"/>
      <c r="N5" s="8"/>
      <c r="O5" s="8"/>
      <c r="P5" s="8"/>
      <c r="Q5" s="8"/>
      <c r="R5" s="8"/>
      <c r="S5" s="8"/>
      <c r="T5" s="8"/>
      <c r="U5" s="8"/>
      <c r="V5" s="8"/>
      <c r="W5" s="8"/>
      <c r="X5" s="8"/>
    </row>
    <row r="6" spans="2:39" ht="24.75" customHeight="1" x14ac:dyDescent="0.25">
      <c r="B6" s="7"/>
      <c r="C6" s="28"/>
      <c r="D6" s="28"/>
      <c r="E6" s="34" t="s">
        <v>4</v>
      </c>
      <c r="F6" s="74"/>
      <c r="G6" s="74"/>
      <c r="H6" s="75"/>
      <c r="I6" s="8"/>
      <c r="J6" s="8"/>
      <c r="K6" s="8"/>
      <c r="L6" s="8"/>
      <c r="M6" s="8"/>
      <c r="N6" s="8"/>
      <c r="O6" s="8"/>
      <c r="P6" s="8"/>
      <c r="Q6" s="8"/>
      <c r="R6" s="8"/>
      <c r="S6" s="8"/>
      <c r="T6" s="8"/>
      <c r="U6" s="8"/>
      <c r="V6" s="8"/>
      <c r="W6" s="8"/>
      <c r="X6" s="8"/>
    </row>
    <row r="7" spans="2:39" ht="23.25" customHeight="1" x14ac:dyDescent="0.25">
      <c r="B7" s="7"/>
      <c r="C7" s="7"/>
      <c r="D7" s="7"/>
      <c r="E7" s="34" t="s">
        <v>14</v>
      </c>
      <c r="F7" s="62"/>
      <c r="G7" s="35" t="s">
        <v>3</v>
      </c>
      <c r="H7" s="63"/>
      <c r="I7" s="8"/>
      <c r="J7" s="8"/>
      <c r="K7" s="8"/>
      <c r="L7" s="8"/>
      <c r="M7" s="8"/>
      <c r="N7" s="8"/>
      <c r="O7" s="8"/>
      <c r="P7" s="8"/>
      <c r="Q7" s="8"/>
      <c r="R7" s="8"/>
      <c r="S7" s="8"/>
      <c r="T7" s="8"/>
      <c r="U7" s="8"/>
      <c r="V7" s="8"/>
      <c r="W7" s="8"/>
      <c r="X7" s="8"/>
    </row>
    <row r="8" spans="2:39" ht="25.5" customHeight="1" thickBot="1" x14ac:dyDescent="0.3">
      <c r="B8" s="7"/>
      <c r="C8" s="7"/>
      <c r="D8" s="7"/>
      <c r="E8" s="36" t="s">
        <v>15</v>
      </c>
      <c r="F8" s="64"/>
      <c r="G8" s="37" t="s">
        <v>16</v>
      </c>
      <c r="H8" s="11"/>
      <c r="I8" s="8"/>
      <c r="J8" s="8"/>
      <c r="K8" s="8"/>
      <c r="L8" s="8"/>
      <c r="M8" s="8"/>
      <c r="N8" s="8"/>
      <c r="O8" s="8"/>
      <c r="P8" s="8"/>
      <c r="Q8" s="8"/>
      <c r="R8" s="8"/>
      <c r="S8" s="8"/>
      <c r="T8" s="8"/>
      <c r="U8" s="8"/>
      <c r="V8" s="8"/>
      <c r="W8" s="8"/>
      <c r="X8" s="8"/>
    </row>
    <row r="9" spans="2:39" x14ac:dyDescent="0.25">
      <c r="B9" s="7"/>
      <c r="C9" s="7"/>
      <c r="D9" s="8"/>
      <c r="E9" s="8"/>
      <c r="F9" s="8"/>
      <c r="G9" s="8"/>
      <c r="H9" s="8"/>
      <c r="I9" s="8"/>
      <c r="J9" s="8"/>
      <c r="K9" s="8"/>
      <c r="L9" s="8"/>
      <c r="M9" s="8"/>
      <c r="N9" s="8"/>
      <c r="O9" s="8"/>
      <c r="P9" s="8"/>
      <c r="Q9" s="8"/>
      <c r="R9" s="8"/>
      <c r="S9" s="8"/>
      <c r="T9" s="8"/>
      <c r="U9" s="8"/>
      <c r="V9" s="8"/>
      <c r="W9" s="8"/>
    </row>
    <row r="10" spans="2:39" ht="15.75" thickBot="1" x14ac:dyDescent="0.3">
      <c r="B10" s="7"/>
      <c r="C10" s="7"/>
      <c r="D10" s="8"/>
      <c r="E10" s="8"/>
      <c r="F10" s="8"/>
      <c r="G10" s="8"/>
      <c r="H10" s="8"/>
      <c r="I10" s="8"/>
      <c r="J10" s="8"/>
      <c r="K10" s="8"/>
      <c r="L10" s="8"/>
      <c r="M10" s="8"/>
      <c r="N10" s="8"/>
      <c r="O10" s="8"/>
      <c r="P10" s="8"/>
      <c r="Q10" s="8"/>
      <c r="R10" s="8"/>
      <c r="S10" s="8"/>
      <c r="T10" s="8"/>
      <c r="U10" s="8"/>
      <c r="V10" s="8"/>
      <c r="W10" s="8"/>
    </row>
    <row r="11" spans="2:39" customFormat="1" ht="15.75" thickBot="1" x14ac:dyDescent="0.3">
      <c r="B11" s="39"/>
      <c r="C11" s="40" t="s">
        <v>87</v>
      </c>
      <c r="D11" s="41" t="s">
        <v>6</v>
      </c>
      <c r="E11" s="40" t="s">
        <v>12</v>
      </c>
      <c r="F11" s="41" t="s">
        <v>7</v>
      </c>
      <c r="G11" s="40" t="s">
        <v>12</v>
      </c>
      <c r="H11" s="41" t="s">
        <v>8</v>
      </c>
      <c r="I11" s="48" t="s">
        <v>12</v>
      </c>
      <c r="J11" s="41" t="s">
        <v>9</v>
      </c>
      <c r="K11" s="40" t="s">
        <v>12</v>
      </c>
      <c r="L11" s="41" t="s">
        <v>10</v>
      </c>
      <c r="M11" s="40" t="s">
        <v>12</v>
      </c>
      <c r="N11" s="41" t="s">
        <v>43</v>
      </c>
      <c r="O11" s="40" t="s">
        <v>12</v>
      </c>
      <c r="P11" s="41" t="s">
        <v>44</v>
      </c>
      <c r="Q11" s="40" t="s">
        <v>12</v>
      </c>
      <c r="R11" s="41" t="s">
        <v>45</v>
      </c>
      <c r="S11" s="40" t="s">
        <v>12</v>
      </c>
      <c r="T11" s="41" t="s">
        <v>46</v>
      </c>
      <c r="U11" s="40" t="s">
        <v>12</v>
      </c>
      <c r="V11" s="41" t="s">
        <v>47</v>
      </c>
      <c r="W11" s="40" t="s">
        <v>12</v>
      </c>
      <c r="X11" s="41" t="s">
        <v>107</v>
      </c>
      <c r="Y11" s="40" t="s">
        <v>12</v>
      </c>
      <c r="Z11" s="41" t="s">
        <v>108</v>
      </c>
      <c r="AA11" s="40" t="s">
        <v>12</v>
      </c>
      <c r="AB11" s="41" t="s">
        <v>109</v>
      </c>
      <c r="AC11" s="40" t="s">
        <v>12</v>
      </c>
      <c r="AD11" s="41" t="s">
        <v>110</v>
      </c>
      <c r="AE11" s="40" t="s">
        <v>12</v>
      </c>
      <c r="AF11" s="41" t="s">
        <v>111</v>
      </c>
      <c r="AG11" s="40" t="s">
        <v>12</v>
      </c>
      <c r="AH11" s="41" t="s">
        <v>157</v>
      </c>
      <c r="AI11" s="40" t="s">
        <v>12</v>
      </c>
      <c r="AJ11" s="41" t="s">
        <v>158</v>
      </c>
      <c r="AK11" s="40" t="s">
        <v>12</v>
      </c>
      <c r="AL11" s="41" t="s">
        <v>159</v>
      </c>
      <c r="AM11" s="40" t="s">
        <v>12</v>
      </c>
    </row>
    <row r="12" spans="2:39" s="14" customFormat="1" ht="20.25" customHeight="1" x14ac:dyDescent="0.25">
      <c r="B12" s="43" t="s">
        <v>48</v>
      </c>
      <c r="C12" s="30" t="s">
        <v>88</v>
      </c>
      <c r="D12" s="57"/>
      <c r="E12" s="16"/>
      <c r="F12" s="12"/>
      <c r="G12" s="16"/>
      <c r="H12" s="12"/>
      <c r="I12" s="16"/>
      <c r="J12" s="53"/>
      <c r="K12" s="16"/>
      <c r="L12" s="12"/>
      <c r="M12" s="16"/>
      <c r="N12" s="53"/>
      <c r="O12" s="16"/>
      <c r="P12" s="53"/>
      <c r="Q12" s="16"/>
      <c r="R12" s="12"/>
      <c r="S12" s="16"/>
      <c r="T12" s="12"/>
      <c r="U12" s="16"/>
      <c r="V12" s="12"/>
      <c r="W12" s="16"/>
      <c r="X12" s="12"/>
      <c r="Y12" s="16"/>
      <c r="Z12" s="12"/>
      <c r="AA12" s="16"/>
      <c r="AB12" s="12"/>
      <c r="AC12" s="16"/>
      <c r="AD12" s="12"/>
      <c r="AE12" s="16"/>
      <c r="AF12" s="12"/>
      <c r="AG12" s="16"/>
      <c r="AH12" s="12"/>
      <c r="AI12" s="16"/>
      <c r="AJ12" s="12"/>
      <c r="AK12" s="16"/>
      <c r="AL12" s="12"/>
      <c r="AM12" s="16"/>
    </row>
    <row r="13" spans="2:39" s="52" customFormat="1" ht="24.75" customHeight="1" x14ac:dyDescent="0.25">
      <c r="B13" s="49" t="s">
        <v>49</v>
      </c>
      <c r="C13" s="50" t="s">
        <v>89</v>
      </c>
      <c r="D13" s="58"/>
      <c r="E13" s="16"/>
      <c r="F13" s="56"/>
      <c r="G13" s="16"/>
      <c r="H13" s="54"/>
      <c r="I13" s="16"/>
      <c r="J13" s="56"/>
      <c r="K13" s="16"/>
      <c r="L13" s="56"/>
      <c r="M13" s="16"/>
      <c r="N13" s="55"/>
      <c r="O13" s="16"/>
      <c r="P13" s="55"/>
      <c r="Q13" s="16"/>
      <c r="R13" s="56"/>
      <c r="S13" s="16"/>
      <c r="T13" s="56"/>
      <c r="U13" s="16"/>
      <c r="V13" s="56"/>
      <c r="W13" s="16"/>
      <c r="X13" s="51"/>
      <c r="Y13" s="16"/>
      <c r="Z13" s="51"/>
      <c r="AA13" s="16"/>
      <c r="AB13" s="51"/>
      <c r="AC13" s="16"/>
      <c r="AD13" s="51"/>
      <c r="AE13" s="16"/>
      <c r="AF13" s="51"/>
      <c r="AG13" s="16"/>
      <c r="AH13" s="51"/>
      <c r="AI13" s="16"/>
      <c r="AJ13" s="51"/>
      <c r="AK13" s="16"/>
      <c r="AL13" s="51"/>
      <c r="AM13" s="16"/>
    </row>
    <row r="14" spans="2:39" s="14" customFormat="1" ht="24.75" customHeight="1" x14ac:dyDescent="0.25">
      <c r="B14" s="43" t="s">
        <v>50</v>
      </c>
      <c r="C14" s="30" t="s">
        <v>150</v>
      </c>
      <c r="D14" s="12"/>
      <c r="E14" s="16"/>
      <c r="F14" s="12"/>
      <c r="G14" s="16"/>
      <c r="H14" s="12"/>
      <c r="I14" s="16"/>
      <c r="J14" s="12"/>
      <c r="K14" s="16"/>
      <c r="L14" s="12"/>
      <c r="M14" s="16"/>
      <c r="N14" s="12"/>
      <c r="O14" s="16"/>
      <c r="P14" s="12"/>
      <c r="Q14" s="16"/>
      <c r="R14" s="12"/>
      <c r="S14" s="16"/>
      <c r="T14" s="12"/>
      <c r="U14" s="16"/>
      <c r="V14" s="12"/>
      <c r="W14" s="16"/>
      <c r="X14" s="12"/>
      <c r="Y14" s="16"/>
      <c r="Z14" s="12"/>
      <c r="AA14" s="16"/>
      <c r="AB14" s="12"/>
      <c r="AC14" s="16"/>
      <c r="AD14" s="12"/>
      <c r="AE14" s="16"/>
      <c r="AF14" s="12"/>
      <c r="AG14" s="16"/>
      <c r="AH14" s="12"/>
      <c r="AI14" s="16"/>
      <c r="AJ14" s="12"/>
      <c r="AK14" s="16"/>
      <c r="AL14" s="12"/>
      <c r="AM14" s="16"/>
    </row>
    <row r="15" spans="2:39" s="14" customFormat="1" ht="33" customHeight="1" x14ac:dyDescent="0.25">
      <c r="B15" s="43" t="s">
        <v>138</v>
      </c>
      <c r="C15" s="30" t="s">
        <v>90</v>
      </c>
      <c r="D15" s="15"/>
      <c r="E15" s="16"/>
      <c r="F15" s="15"/>
      <c r="G15" s="16"/>
      <c r="H15" s="15"/>
      <c r="I15" s="16"/>
      <c r="J15" s="15"/>
      <c r="K15" s="16"/>
      <c r="L15" s="15"/>
      <c r="M15" s="16"/>
      <c r="N15" s="15"/>
      <c r="O15" s="16"/>
      <c r="P15" s="15"/>
      <c r="Q15" s="16"/>
      <c r="R15" s="15"/>
      <c r="S15" s="16"/>
      <c r="T15" s="15"/>
      <c r="U15" s="16"/>
      <c r="V15" s="15"/>
      <c r="W15" s="16"/>
      <c r="X15" s="15"/>
      <c r="Y15" s="16"/>
      <c r="Z15" s="15"/>
      <c r="AA15" s="16"/>
      <c r="AB15" s="15"/>
      <c r="AC15" s="16"/>
      <c r="AD15" s="15"/>
      <c r="AE15" s="16"/>
      <c r="AF15" s="15"/>
      <c r="AG15" s="16"/>
      <c r="AH15" s="15"/>
      <c r="AI15" s="16"/>
      <c r="AJ15" s="15"/>
      <c r="AK15" s="16"/>
      <c r="AL15" s="15"/>
      <c r="AM15" s="16"/>
    </row>
    <row r="16" spans="2:39" s="14" customFormat="1" ht="31.5" customHeight="1" x14ac:dyDescent="0.25">
      <c r="B16" s="43" t="s">
        <v>33</v>
      </c>
      <c r="C16" s="30" t="s">
        <v>91</v>
      </c>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row>
    <row r="17" spans="1:39" s="14" customFormat="1" ht="30" x14ac:dyDescent="0.25">
      <c r="B17" s="43" t="s">
        <v>36</v>
      </c>
      <c r="C17" s="30" t="s">
        <v>92</v>
      </c>
      <c r="D17" s="15"/>
      <c r="E17" s="16"/>
      <c r="F17" s="15"/>
      <c r="G17" s="16"/>
      <c r="H17" s="15"/>
      <c r="I17" s="16"/>
      <c r="J17" s="15"/>
      <c r="K17" s="16"/>
      <c r="L17" s="15"/>
      <c r="M17" s="16"/>
      <c r="N17" s="15"/>
      <c r="O17" s="16"/>
      <c r="P17" s="15"/>
      <c r="Q17" s="16"/>
      <c r="R17" s="15"/>
      <c r="S17" s="16"/>
      <c r="T17" s="15"/>
      <c r="U17" s="16"/>
      <c r="V17" s="15"/>
      <c r="W17" s="16"/>
      <c r="X17" s="15"/>
      <c r="Y17" s="16"/>
      <c r="Z17" s="15"/>
      <c r="AA17" s="16"/>
      <c r="AB17" s="15"/>
      <c r="AC17" s="16"/>
      <c r="AD17" s="15"/>
      <c r="AE17" s="16"/>
      <c r="AF17" s="15"/>
      <c r="AG17" s="16"/>
      <c r="AH17" s="15"/>
      <c r="AI17" s="16"/>
      <c r="AJ17" s="15"/>
      <c r="AK17" s="16"/>
      <c r="AL17" s="15"/>
      <c r="AM17" s="16"/>
    </row>
    <row r="18" spans="1:39" s="14" customFormat="1" ht="40.5" customHeight="1" x14ac:dyDescent="0.25">
      <c r="B18" s="42" t="s">
        <v>42</v>
      </c>
      <c r="C18" s="29" t="s">
        <v>93</v>
      </c>
      <c r="D18" s="15"/>
      <c r="E18" s="13"/>
      <c r="F18" s="15"/>
      <c r="G18" s="16"/>
      <c r="H18" s="15"/>
      <c r="I18" s="16"/>
      <c r="J18" s="15"/>
      <c r="K18" s="16"/>
      <c r="L18" s="15"/>
      <c r="M18" s="16"/>
      <c r="N18" s="15"/>
      <c r="O18" s="16"/>
      <c r="P18" s="15"/>
      <c r="Q18" s="16"/>
      <c r="R18" s="15"/>
      <c r="S18" s="13"/>
      <c r="T18" s="15"/>
      <c r="U18" s="16"/>
      <c r="V18" s="15"/>
      <c r="W18" s="16"/>
      <c r="X18" s="15"/>
      <c r="Y18" s="16"/>
      <c r="Z18" s="15"/>
      <c r="AA18" s="16"/>
      <c r="AB18" s="15"/>
      <c r="AC18" s="16"/>
      <c r="AD18" s="15"/>
      <c r="AE18" s="16"/>
      <c r="AF18" s="15"/>
      <c r="AG18" s="16"/>
      <c r="AH18" s="15"/>
      <c r="AI18" s="16"/>
      <c r="AJ18" s="15"/>
      <c r="AK18" s="16"/>
      <c r="AL18" s="15"/>
      <c r="AM18" s="16"/>
    </row>
    <row r="19" spans="1:39" s="14" customFormat="1" ht="36" customHeight="1" x14ac:dyDescent="0.25">
      <c r="B19" s="42" t="s">
        <v>37</v>
      </c>
      <c r="C19" s="29" t="s">
        <v>94</v>
      </c>
      <c r="D19" s="15"/>
      <c r="E19" s="13"/>
      <c r="F19" s="15"/>
      <c r="G19" s="13"/>
      <c r="H19" s="15"/>
      <c r="I19" s="16"/>
      <c r="J19" s="15"/>
      <c r="K19" s="13"/>
      <c r="L19" s="15"/>
      <c r="M19" s="16"/>
      <c r="N19" s="15"/>
      <c r="O19" s="16"/>
      <c r="P19" s="15"/>
      <c r="Q19" s="16"/>
      <c r="R19" s="15"/>
      <c r="S19" s="13"/>
      <c r="T19" s="15"/>
      <c r="U19" s="13"/>
      <c r="V19" s="15"/>
      <c r="W19" s="16"/>
      <c r="X19" s="15"/>
      <c r="Y19" s="16"/>
      <c r="Z19" s="15"/>
      <c r="AA19" s="16"/>
      <c r="AB19" s="15"/>
      <c r="AC19" s="16"/>
      <c r="AD19" s="15"/>
      <c r="AE19" s="16"/>
      <c r="AF19" s="15"/>
      <c r="AG19" s="16"/>
      <c r="AH19" s="15"/>
      <c r="AI19" s="16"/>
      <c r="AJ19" s="15"/>
      <c r="AK19" s="16"/>
      <c r="AL19" s="15"/>
      <c r="AM19" s="16"/>
    </row>
    <row r="20" spans="1:39" ht="30" x14ac:dyDescent="0.25">
      <c r="B20" s="43" t="s">
        <v>34</v>
      </c>
      <c r="C20" s="30" t="s">
        <v>95</v>
      </c>
      <c r="D20" s="12"/>
      <c r="E20" s="16"/>
      <c r="F20" s="12"/>
      <c r="G20" s="16"/>
      <c r="H20" s="12"/>
      <c r="I20" s="16"/>
      <c r="J20" s="12"/>
      <c r="K20" s="16"/>
      <c r="L20" s="12"/>
      <c r="M20" s="16"/>
      <c r="N20" s="12"/>
      <c r="O20" s="16"/>
      <c r="P20" s="12"/>
      <c r="Q20" s="16"/>
      <c r="R20" s="12"/>
      <c r="S20" s="16"/>
      <c r="T20" s="12"/>
      <c r="U20" s="16"/>
      <c r="V20" s="12"/>
      <c r="W20" s="16"/>
      <c r="X20" s="12"/>
      <c r="Y20" s="16"/>
      <c r="Z20" s="12"/>
      <c r="AA20" s="16"/>
      <c r="AB20" s="12"/>
      <c r="AC20" s="16"/>
      <c r="AD20" s="12"/>
      <c r="AE20" s="16"/>
      <c r="AF20" s="12"/>
      <c r="AG20" s="16"/>
      <c r="AH20" s="12"/>
      <c r="AI20" s="16"/>
      <c r="AJ20" s="12"/>
      <c r="AK20" s="16"/>
      <c r="AL20" s="12"/>
      <c r="AM20" s="16"/>
    </row>
    <row r="21" spans="1:39" s="14" customFormat="1" ht="36.75" customHeight="1" x14ac:dyDescent="0.25">
      <c r="B21" s="42" t="s">
        <v>38</v>
      </c>
      <c r="C21" s="29" t="s">
        <v>96</v>
      </c>
      <c r="D21" s="15"/>
      <c r="E21" s="13"/>
      <c r="F21" s="15"/>
      <c r="G21" s="13"/>
      <c r="H21" s="15"/>
      <c r="I21" s="13"/>
      <c r="J21" s="15"/>
      <c r="K21" s="13"/>
      <c r="L21" s="15"/>
      <c r="M21" s="13"/>
      <c r="N21" s="15"/>
      <c r="O21" s="13"/>
      <c r="P21" s="15"/>
      <c r="Q21" s="16"/>
      <c r="R21" s="15"/>
      <c r="S21" s="13"/>
      <c r="T21" s="15"/>
      <c r="U21" s="13"/>
      <c r="V21" s="15"/>
      <c r="W21" s="13"/>
      <c r="X21" s="15"/>
      <c r="Y21" s="13"/>
      <c r="Z21" s="15"/>
      <c r="AA21" s="13"/>
      <c r="AB21" s="15"/>
      <c r="AC21" s="13"/>
      <c r="AD21" s="15"/>
      <c r="AE21" s="16"/>
      <c r="AF21" s="15"/>
      <c r="AG21" s="13"/>
      <c r="AH21" s="15"/>
      <c r="AI21" s="13"/>
      <c r="AJ21" s="15"/>
      <c r="AK21" s="16"/>
      <c r="AL21" s="15"/>
      <c r="AM21" s="13"/>
    </row>
    <row r="22" spans="1:39" s="14" customFormat="1" x14ac:dyDescent="0.25">
      <c r="B22" s="42" t="s">
        <v>39</v>
      </c>
      <c r="C22" s="29" t="s">
        <v>97</v>
      </c>
      <c r="D22" s="15"/>
      <c r="E22" s="13"/>
      <c r="F22" s="15"/>
      <c r="G22" s="13"/>
      <c r="H22" s="15"/>
      <c r="I22" s="13"/>
      <c r="J22" s="15"/>
      <c r="K22" s="13"/>
      <c r="L22" s="15"/>
      <c r="M22" s="13"/>
      <c r="N22" s="15"/>
      <c r="O22" s="13"/>
      <c r="P22" s="15"/>
      <c r="Q22" s="13"/>
      <c r="R22" s="15"/>
      <c r="S22" s="13"/>
      <c r="T22" s="15"/>
      <c r="U22" s="13"/>
      <c r="V22" s="15"/>
      <c r="W22" s="13"/>
      <c r="X22" s="15"/>
      <c r="Y22" s="13"/>
      <c r="Z22" s="15"/>
      <c r="AA22" s="13"/>
      <c r="AB22" s="15"/>
      <c r="AC22" s="13"/>
      <c r="AD22" s="15"/>
      <c r="AE22" s="13"/>
      <c r="AF22" s="15"/>
      <c r="AG22" s="13"/>
      <c r="AH22" s="15"/>
      <c r="AI22" s="13"/>
      <c r="AJ22" s="15"/>
      <c r="AK22" s="13"/>
      <c r="AL22" s="15"/>
      <c r="AM22" s="13"/>
    </row>
    <row r="23" spans="1:39" s="14" customFormat="1" ht="21" customHeight="1" x14ac:dyDescent="0.25">
      <c r="B23" s="42" t="s">
        <v>40</v>
      </c>
      <c r="C23" s="29" t="s">
        <v>98</v>
      </c>
      <c r="D23" s="15"/>
      <c r="E23" s="13"/>
      <c r="F23" s="15"/>
      <c r="G23" s="13"/>
      <c r="H23" s="15"/>
      <c r="I23" s="13"/>
      <c r="J23" s="15"/>
      <c r="K23" s="13"/>
      <c r="L23" s="15"/>
      <c r="M23" s="13"/>
      <c r="N23" s="15"/>
      <c r="O23" s="13"/>
      <c r="P23" s="15"/>
      <c r="Q23" s="13"/>
      <c r="R23" s="15"/>
      <c r="S23" s="13"/>
      <c r="T23" s="15"/>
      <c r="U23" s="13"/>
      <c r="V23" s="15"/>
      <c r="W23" s="13"/>
      <c r="X23" s="15"/>
      <c r="Y23" s="13"/>
      <c r="Z23" s="15"/>
      <c r="AA23" s="13"/>
      <c r="AB23" s="15"/>
      <c r="AC23" s="13"/>
      <c r="AD23" s="15"/>
      <c r="AE23" s="13"/>
      <c r="AF23" s="15"/>
      <c r="AG23" s="13"/>
      <c r="AH23" s="15"/>
      <c r="AI23" s="13"/>
      <c r="AJ23" s="15"/>
      <c r="AK23" s="13"/>
      <c r="AL23" s="15"/>
      <c r="AM23" s="13"/>
    </row>
    <row r="24" spans="1:39" ht="18.75" customHeight="1" x14ac:dyDescent="0.25">
      <c r="B24" s="43" t="s">
        <v>41</v>
      </c>
      <c r="C24" s="30" t="s">
        <v>99</v>
      </c>
      <c r="D24" s="12"/>
      <c r="E24" s="16"/>
      <c r="F24" s="12"/>
      <c r="G24" s="16"/>
      <c r="H24" s="12"/>
      <c r="I24" s="16"/>
      <c r="J24" s="12"/>
      <c r="K24" s="16"/>
      <c r="L24" s="12"/>
      <c r="M24" s="16"/>
      <c r="N24" s="12"/>
      <c r="O24" s="16"/>
      <c r="P24" s="12"/>
      <c r="Q24" s="16"/>
      <c r="R24" s="12"/>
      <c r="S24" s="16"/>
      <c r="T24" s="12"/>
      <c r="U24" s="16"/>
      <c r="V24" s="12"/>
      <c r="W24" s="16"/>
      <c r="X24" s="12"/>
      <c r="Y24" s="16"/>
      <c r="Z24" s="12"/>
      <c r="AA24" s="16"/>
      <c r="AB24" s="12"/>
      <c r="AC24" s="16"/>
      <c r="AD24" s="12"/>
      <c r="AE24" s="16"/>
      <c r="AF24" s="12"/>
      <c r="AG24" s="16"/>
      <c r="AH24" s="12"/>
      <c r="AI24" s="16"/>
      <c r="AJ24" s="12"/>
      <c r="AK24" s="16"/>
      <c r="AL24" s="12"/>
      <c r="AM24" s="16"/>
    </row>
    <row r="25" spans="1:39" ht="48.75" customHeight="1" x14ac:dyDescent="0.25">
      <c r="A25" s="9">
        <v>1</v>
      </c>
      <c r="B25" s="44" t="str">
        <f>'Data Dictionary'!A2</f>
        <v>Documentation of review of the HRA</v>
      </c>
      <c r="C25" s="31" t="s">
        <v>100</v>
      </c>
      <c r="D25" s="17"/>
      <c r="E25" s="16"/>
      <c r="F25" s="17"/>
      <c r="G25" s="16"/>
      <c r="H25" s="17"/>
      <c r="I25" s="16"/>
      <c r="J25" s="17"/>
      <c r="K25" s="16"/>
      <c r="L25" s="17"/>
      <c r="M25" s="16"/>
      <c r="N25" s="17"/>
      <c r="O25" s="16"/>
      <c r="P25" s="17"/>
      <c r="Q25" s="16"/>
      <c r="R25" s="17"/>
      <c r="S25" s="16"/>
      <c r="T25" s="17"/>
      <c r="U25" s="16"/>
      <c r="V25" s="17"/>
      <c r="W25" s="16"/>
      <c r="X25" s="17"/>
      <c r="Y25" s="16"/>
      <c r="Z25" s="17"/>
      <c r="AA25" s="16"/>
      <c r="AB25" s="17"/>
      <c r="AC25" s="16"/>
      <c r="AD25" s="17"/>
      <c r="AE25" s="16"/>
      <c r="AF25" s="17"/>
      <c r="AG25" s="16"/>
      <c r="AH25" s="17"/>
      <c r="AI25" s="16"/>
      <c r="AJ25" s="17"/>
      <c r="AK25" s="16"/>
      <c r="AL25" s="17"/>
      <c r="AM25" s="16"/>
    </row>
    <row r="26" spans="1:39" ht="72" customHeight="1" x14ac:dyDescent="0.25">
      <c r="A26" s="9">
        <v>3</v>
      </c>
      <c r="B26" s="44" t="str">
        <f>'Data Dictionary'!A3</f>
        <v>If no HRA is available for review, an assessment is completed with Member in effort to complete/update an ICP</v>
      </c>
      <c r="C26" s="31" t="s">
        <v>101</v>
      </c>
      <c r="D26" s="17"/>
      <c r="E26" s="16"/>
      <c r="F26" s="17"/>
      <c r="G26" s="16"/>
      <c r="H26" s="17"/>
      <c r="I26" s="16"/>
      <c r="J26" s="17"/>
      <c r="K26" s="16"/>
      <c r="L26" s="17"/>
      <c r="M26" s="16"/>
      <c r="N26" s="17"/>
      <c r="O26" s="16"/>
      <c r="P26" s="17"/>
      <c r="Q26" s="16"/>
      <c r="R26" s="17"/>
      <c r="S26" s="16"/>
      <c r="T26" s="17"/>
      <c r="U26" s="16"/>
      <c r="V26" s="17"/>
      <c r="W26" s="16"/>
      <c r="X26" s="17"/>
      <c r="Y26" s="16"/>
      <c r="Z26" s="17"/>
      <c r="AA26" s="16"/>
      <c r="AB26" s="17"/>
      <c r="AC26" s="16"/>
      <c r="AD26" s="17"/>
      <c r="AE26" s="16"/>
      <c r="AF26" s="17"/>
      <c r="AG26" s="16"/>
      <c r="AH26" s="17"/>
      <c r="AI26" s="16"/>
      <c r="AJ26" s="17"/>
      <c r="AK26" s="16"/>
      <c r="AL26" s="17"/>
      <c r="AM26" s="16"/>
    </row>
    <row r="27" spans="1:39" ht="41.25" customHeight="1" x14ac:dyDescent="0.25">
      <c r="B27" s="44" t="str">
        <f>'Data Dictionary'!A4</f>
        <v>Member is re-stratified for enrollment into the appropriate level of CM program</v>
      </c>
      <c r="C27" s="31"/>
      <c r="D27" s="17"/>
      <c r="E27" s="16"/>
      <c r="F27" s="17"/>
      <c r="G27" s="16"/>
      <c r="H27" s="17"/>
      <c r="I27" s="16"/>
      <c r="J27" s="17"/>
      <c r="K27" s="16"/>
      <c r="L27" s="17"/>
      <c r="M27" s="16"/>
      <c r="N27" s="17"/>
      <c r="O27" s="16"/>
      <c r="P27" s="17"/>
      <c r="Q27" s="16"/>
      <c r="R27" s="17"/>
      <c r="S27" s="16"/>
      <c r="T27" s="17"/>
      <c r="U27" s="16"/>
      <c r="V27" s="17"/>
      <c r="W27" s="16"/>
      <c r="X27" s="17"/>
      <c r="Y27" s="16"/>
      <c r="Z27" s="17"/>
      <c r="AA27" s="16"/>
      <c r="AB27" s="17"/>
      <c r="AC27" s="16"/>
      <c r="AD27" s="17"/>
      <c r="AE27" s="16"/>
      <c r="AF27" s="17"/>
      <c r="AG27" s="16"/>
      <c r="AH27" s="17"/>
      <c r="AI27" s="16"/>
      <c r="AJ27" s="17"/>
      <c r="AK27" s="16"/>
      <c r="AL27" s="17"/>
      <c r="AM27" s="16"/>
    </row>
    <row r="28" spans="1:39" ht="54.75" customHeight="1" x14ac:dyDescent="0.25">
      <c r="A28" s="9">
        <v>4</v>
      </c>
      <c r="B28" s="44" t="str">
        <f>'Data Dictionary'!A5</f>
        <v>Care Plan developed with Member, and/or authorized representatives within 90 days of initial enrollment</v>
      </c>
      <c r="C28" s="31" t="s">
        <v>102</v>
      </c>
      <c r="D28" s="17"/>
      <c r="E28" s="13"/>
      <c r="F28" s="17"/>
      <c r="G28" s="13"/>
      <c r="H28" s="17"/>
      <c r="I28" s="13"/>
      <c r="J28" s="17"/>
      <c r="K28" s="13"/>
      <c r="L28" s="17"/>
      <c r="M28" s="13"/>
      <c r="N28" s="17"/>
      <c r="O28" s="13"/>
      <c r="P28" s="17"/>
      <c r="Q28" s="13"/>
      <c r="R28" s="17"/>
      <c r="S28" s="13"/>
      <c r="T28" s="17"/>
      <c r="U28" s="13"/>
      <c r="V28" s="17"/>
      <c r="W28" s="13"/>
      <c r="X28" s="17"/>
      <c r="Y28" s="13"/>
      <c r="Z28" s="17"/>
      <c r="AA28" s="13"/>
      <c r="AB28" s="17"/>
      <c r="AC28" s="13"/>
      <c r="AD28" s="17"/>
      <c r="AE28" s="13"/>
      <c r="AF28" s="17"/>
      <c r="AG28" s="13"/>
      <c r="AH28" s="17"/>
      <c r="AI28" s="13"/>
      <c r="AJ28" s="17"/>
      <c r="AK28" s="13"/>
      <c r="AL28" s="17"/>
      <c r="AM28" s="13"/>
    </row>
    <row r="29" spans="1:39" ht="62.25" customHeight="1" x14ac:dyDescent="0.25">
      <c r="A29" s="9">
        <v>5</v>
      </c>
      <c r="B29" s="44" t="str">
        <f>'Data Dictionary'!A6</f>
        <v>ICP updated based on Member's needs and/or condition</v>
      </c>
      <c r="C29" s="31" t="s">
        <v>103</v>
      </c>
      <c r="D29" s="17"/>
      <c r="E29" s="16"/>
      <c r="F29" s="17"/>
      <c r="G29" s="16"/>
      <c r="H29" s="17"/>
      <c r="I29" s="16"/>
      <c r="J29" s="17"/>
      <c r="K29" s="16"/>
      <c r="L29" s="17"/>
      <c r="M29" s="16"/>
      <c r="N29" s="17"/>
      <c r="O29" s="16"/>
      <c r="P29" s="17"/>
      <c r="Q29" s="16"/>
      <c r="R29" s="17"/>
      <c r="S29" s="16"/>
      <c r="T29" s="17"/>
      <c r="U29" s="16"/>
      <c r="V29" s="17"/>
      <c r="W29" s="16"/>
      <c r="X29" s="17"/>
      <c r="Y29" s="16"/>
      <c r="Z29" s="17"/>
      <c r="AA29" s="16"/>
      <c r="AB29" s="17"/>
      <c r="AC29" s="16"/>
      <c r="AD29" s="17"/>
      <c r="AE29" s="16"/>
      <c r="AF29" s="17"/>
      <c r="AG29" s="16"/>
      <c r="AH29" s="17"/>
      <c r="AI29" s="16"/>
      <c r="AJ29" s="17"/>
      <c r="AK29" s="16"/>
      <c r="AL29" s="17"/>
      <c r="AM29" s="16"/>
    </row>
    <row r="30" spans="1:39" ht="62.25" customHeight="1" x14ac:dyDescent="0.25">
      <c r="B30" s="6" t="s">
        <v>160</v>
      </c>
      <c r="C30" s="31"/>
      <c r="D30" s="17"/>
      <c r="E30" s="16"/>
      <c r="F30" s="17"/>
      <c r="G30" s="16"/>
      <c r="H30" s="17"/>
      <c r="I30" s="16"/>
      <c r="J30" s="17"/>
      <c r="K30" s="16"/>
      <c r="L30" s="17"/>
      <c r="M30" s="16"/>
      <c r="N30" s="17"/>
      <c r="O30" s="16"/>
      <c r="P30" s="17"/>
      <c r="Q30" s="16"/>
      <c r="R30" s="17"/>
      <c r="S30" s="16"/>
      <c r="T30" s="17"/>
      <c r="U30" s="16"/>
      <c r="V30" s="17"/>
      <c r="W30" s="16"/>
      <c r="X30" s="17"/>
      <c r="Y30" s="16"/>
      <c r="Z30" s="17"/>
      <c r="AA30" s="16"/>
      <c r="AB30" s="17"/>
      <c r="AC30" s="16"/>
      <c r="AD30" s="17"/>
      <c r="AE30" s="16"/>
      <c r="AF30" s="17"/>
      <c r="AG30" s="16"/>
      <c r="AH30" s="17"/>
      <c r="AI30" s="16"/>
      <c r="AJ30" s="17"/>
      <c r="AK30" s="16"/>
      <c r="AL30" s="17"/>
      <c r="AM30" s="16"/>
    </row>
    <row r="31" spans="1:39" ht="62.25" customHeight="1" x14ac:dyDescent="0.25">
      <c r="B31" s="44" t="str">
        <f>'Data Dictionary'!A8</f>
        <v>Care plan developed if a Member is unable to be contacted and/or declined to participate in the care management program or ICP process</v>
      </c>
      <c r="C31" s="31"/>
      <c r="D31" s="17"/>
      <c r="E31" s="16"/>
      <c r="F31" s="17"/>
      <c r="G31" s="16"/>
      <c r="H31" s="17"/>
      <c r="I31" s="16"/>
      <c r="J31" s="17"/>
      <c r="K31" s="16"/>
      <c r="L31" s="17"/>
      <c r="M31" s="16"/>
      <c r="N31" s="17"/>
      <c r="O31" s="16"/>
      <c r="P31" s="17"/>
      <c r="Q31" s="16"/>
      <c r="R31" s="17"/>
      <c r="S31" s="16"/>
      <c r="T31" s="17"/>
      <c r="U31" s="16"/>
      <c r="V31" s="17"/>
      <c r="W31" s="16"/>
      <c r="X31" s="17"/>
      <c r="Y31" s="16"/>
      <c r="Z31" s="17"/>
      <c r="AA31" s="16"/>
      <c r="AB31" s="17"/>
      <c r="AC31" s="16"/>
      <c r="AD31" s="17"/>
      <c r="AE31" s="16"/>
      <c r="AF31" s="17"/>
      <c r="AG31" s="16"/>
      <c r="AH31" s="17"/>
      <c r="AI31" s="16"/>
      <c r="AJ31" s="17"/>
      <c r="AK31" s="16"/>
      <c r="AL31" s="17"/>
      <c r="AM31" s="16"/>
    </row>
    <row r="32" spans="1:39" ht="62.25" customHeight="1" x14ac:dyDescent="0.25">
      <c r="B32" s="6" t="s">
        <v>164</v>
      </c>
      <c r="C32" s="31"/>
      <c r="D32" s="17"/>
      <c r="E32" s="16"/>
      <c r="F32" s="17"/>
      <c r="G32" s="16"/>
      <c r="H32" s="17"/>
      <c r="I32" s="16"/>
      <c r="J32" s="17"/>
      <c r="K32" s="16"/>
      <c r="L32" s="17"/>
      <c r="M32" s="16"/>
      <c r="N32" s="17"/>
      <c r="O32" s="16"/>
      <c r="P32" s="17"/>
      <c r="Q32" s="16"/>
      <c r="R32" s="17"/>
      <c r="S32" s="16"/>
      <c r="T32" s="17"/>
      <c r="U32" s="16"/>
      <c r="V32" s="17"/>
      <c r="W32" s="16"/>
      <c r="X32" s="17"/>
      <c r="Y32" s="16"/>
      <c r="Z32" s="17"/>
      <c r="AA32" s="16"/>
      <c r="AB32" s="17"/>
      <c r="AC32" s="16"/>
      <c r="AD32" s="17"/>
      <c r="AE32" s="16"/>
      <c r="AF32" s="17"/>
      <c r="AG32" s="16"/>
      <c r="AH32" s="17"/>
      <c r="AI32" s="16"/>
      <c r="AJ32" s="17"/>
      <c r="AK32" s="16"/>
      <c r="AL32" s="17"/>
      <c r="AM32" s="16"/>
    </row>
    <row r="33" spans="1:39" ht="78.75" customHeight="1" x14ac:dyDescent="0.25">
      <c r="A33" s="9">
        <v>6</v>
      </c>
      <c r="B33" s="44" t="str">
        <f>'Data Dictionary'!A10</f>
        <v>Member and/or their authorized representative must have the opportunity to review and sign the care plan and any amendments</v>
      </c>
      <c r="C33" s="31" t="s">
        <v>104</v>
      </c>
      <c r="D33" s="17"/>
      <c r="E33" s="16"/>
      <c r="F33" s="17"/>
      <c r="G33" s="16"/>
      <c r="H33" s="17"/>
      <c r="I33" s="16"/>
      <c r="J33" s="17"/>
      <c r="K33" s="16"/>
      <c r="L33" s="17"/>
      <c r="M33" s="16"/>
      <c r="N33" s="17"/>
      <c r="O33" s="16"/>
      <c r="P33" s="17"/>
      <c r="Q33" s="16"/>
      <c r="R33" s="17"/>
      <c r="S33" s="16"/>
      <c r="T33" s="17"/>
      <c r="U33" s="16"/>
      <c r="V33" s="17"/>
      <c r="W33" s="16"/>
      <c r="X33" s="17"/>
      <c r="Y33" s="16"/>
      <c r="Z33" s="17"/>
      <c r="AA33" s="16"/>
      <c r="AB33" s="17"/>
      <c r="AC33" s="16"/>
      <c r="AD33" s="17"/>
      <c r="AE33" s="16"/>
      <c r="AF33" s="17"/>
      <c r="AG33" s="16"/>
      <c r="AH33" s="17"/>
      <c r="AI33" s="16"/>
      <c r="AJ33" s="17"/>
      <c r="AK33" s="16"/>
      <c r="AL33" s="17"/>
      <c r="AM33" s="16"/>
    </row>
    <row r="34" spans="1:39" ht="51" customHeight="1" x14ac:dyDescent="0.25">
      <c r="A34" s="9">
        <v>8</v>
      </c>
      <c r="B34" s="44" t="str">
        <f>'Data Dictionary'!A11</f>
        <v>Member has an Interdisciplinary Care Team based on Member's needs and preferences</v>
      </c>
      <c r="C34" s="31" t="s">
        <v>104</v>
      </c>
      <c r="D34" s="17"/>
      <c r="E34" s="16"/>
      <c r="F34" s="17"/>
      <c r="G34" s="16"/>
      <c r="H34" s="17"/>
      <c r="I34" s="16"/>
      <c r="J34" s="17"/>
      <c r="K34" s="16"/>
      <c r="L34" s="17"/>
      <c r="M34" s="16"/>
      <c r="N34" s="17"/>
      <c r="O34" s="16"/>
      <c r="P34" s="17"/>
      <c r="Q34" s="16"/>
      <c r="R34" s="17"/>
      <c r="S34" s="16"/>
      <c r="T34" s="17"/>
      <c r="U34" s="16"/>
      <c r="V34" s="17"/>
      <c r="W34" s="16"/>
      <c r="X34" s="17"/>
      <c r="Y34" s="16"/>
      <c r="Z34" s="17"/>
      <c r="AA34" s="16"/>
      <c r="AB34" s="17"/>
      <c r="AC34" s="16"/>
      <c r="AD34" s="17"/>
      <c r="AE34" s="16"/>
      <c r="AF34" s="17"/>
      <c r="AG34" s="16"/>
      <c r="AH34" s="17"/>
      <c r="AI34" s="16"/>
      <c r="AJ34" s="17"/>
      <c r="AK34" s="16"/>
      <c r="AL34" s="17"/>
      <c r="AM34" s="16"/>
    </row>
    <row r="35" spans="1:39" ht="31.5" customHeight="1" x14ac:dyDescent="0.25">
      <c r="A35" s="9">
        <v>9</v>
      </c>
      <c r="B35" s="44" t="str">
        <f>'Data Dictionary'!A12</f>
        <v xml:space="preserve">ICT case conference completed, per Member need. </v>
      </c>
      <c r="C35" s="31" t="s">
        <v>105</v>
      </c>
      <c r="D35" s="17"/>
      <c r="E35" s="16"/>
      <c r="F35" s="17"/>
      <c r="G35" s="16"/>
      <c r="H35" s="17"/>
      <c r="I35" s="16"/>
      <c r="J35" s="17"/>
      <c r="K35" s="16"/>
      <c r="L35" s="17"/>
      <c r="M35" s="16"/>
      <c r="N35" s="17"/>
      <c r="O35" s="16"/>
      <c r="P35" s="17"/>
      <c r="Q35" s="16"/>
      <c r="R35" s="17"/>
      <c r="S35" s="16"/>
      <c r="T35" s="17"/>
      <c r="U35" s="16"/>
      <c r="V35" s="17"/>
      <c r="W35" s="16"/>
      <c r="X35" s="17"/>
      <c r="Y35" s="16"/>
      <c r="Z35" s="17"/>
      <c r="AA35" s="16"/>
      <c r="AB35" s="17"/>
      <c r="AC35" s="16"/>
      <c r="AD35" s="17"/>
      <c r="AE35" s="16"/>
      <c r="AF35" s="17"/>
      <c r="AG35" s="16"/>
      <c r="AH35" s="17"/>
      <c r="AI35" s="16"/>
      <c r="AJ35" s="17"/>
      <c r="AK35" s="16"/>
      <c r="AL35" s="17"/>
      <c r="AM35" s="16"/>
    </row>
    <row r="36" spans="1:39" ht="84" customHeight="1" x14ac:dyDescent="0.25">
      <c r="A36" s="9">
        <v>11</v>
      </c>
      <c r="B36" s="44" t="str">
        <f>'Data Dictionary'!A13</f>
        <v>ICT case conference  documentation includes the dates, participants, notes and actions discussed during the ICT including any Member discussions</v>
      </c>
      <c r="C36" s="31" t="s">
        <v>104</v>
      </c>
      <c r="D36" s="17"/>
      <c r="E36" s="16"/>
      <c r="F36" s="17"/>
      <c r="G36" s="16"/>
      <c r="H36" s="17"/>
      <c r="I36" s="16"/>
      <c r="J36" s="17"/>
      <c r="K36" s="16"/>
      <c r="L36" s="17"/>
      <c r="M36" s="16"/>
      <c r="N36" s="17"/>
      <c r="O36" s="16"/>
      <c r="P36" s="17"/>
      <c r="Q36" s="16"/>
      <c r="R36" s="17"/>
      <c r="S36" s="16"/>
      <c r="T36" s="17"/>
      <c r="U36" s="16"/>
      <c r="V36" s="17"/>
      <c r="W36" s="16"/>
      <c r="X36" s="17"/>
      <c r="Y36" s="16"/>
      <c r="Z36" s="17"/>
      <c r="AA36" s="16"/>
      <c r="AB36" s="17"/>
      <c r="AC36" s="16"/>
      <c r="AD36" s="17"/>
      <c r="AE36" s="16"/>
      <c r="AF36" s="17"/>
      <c r="AG36" s="16"/>
      <c r="AH36" s="17"/>
      <c r="AI36" s="16"/>
      <c r="AJ36" s="17"/>
      <c r="AK36" s="16"/>
      <c r="AL36" s="17"/>
      <c r="AM36" s="16"/>
    </row>
    <row r="37" spans="1:39" ht="63" customHeight="1" x14ac:dyDescent="0.25">
      <c r="A37" s="9">
        <v>13</v>
      </c>
      <c r="B37" s="44" t="str">
        <f>'Data Dictionary'!A14</f>
        <v xml:space="preserve">If the Member does not demonstrate the need for an ICT case conference, there is documentation to support </v>
      </c>
      <c r="C37" s="31" t="s">
        <v>104</v>
      </c>
      <c r="D37" s="17"/>
      <c r="E37" s="16"/>
      <c r="F37" s="17"/>
      <c r="G37" s="16"/>
      <c r="H37" s="17"/>
      <c r="I37" s="16"/>
      <c r="J37" s="17"/>
      <c r="K37" s="16"/>
      <c r="L37" s="17"/>
      <c r="M37" s="16"/>
      <c r="N37" s="17"/>
      <c r="O37" s="16"/>
      <c r="P37" s="17"/>
      <c r="Q37" s="16"/>
      <c r="R37" s="17"/>
      <c r="S37" s="16"/>
      <c r="T37" s="17"/>
      <c r="U37" s="16"/>
      <c r="V37" s="17"/>
      <c r="W37" s="16"/>
      <c r="X37" s="17"/>
      <c r="Y37" s="16"/>
      <c r="Z37" s="17"/>
      <c r="AA37" s="16"/>
      <c r="AB37" s="17"/>
      <c r="AC37" s="16"/>
      <c r="AD37" s="17"/>
      <c r="AE37" s="16"/>
      <c r="AF37" s="17"/>
      <c r="AG37" s="16"/>
      <c r="AH37" s="17"/>
      <c r="AI37" s="16"/>
      <c r="AJ37" s="17"/>
      <c r="AK37" s="16"/>
      <c r="AL37" s="17"/>
      <c r="AM37" s="16"/>
    </row>
    <row r="38" spans="1:39" ht="75" x14ac:dyDescent="0.25">
      <c r="A38" s="9">
        <v>14</v>
      </c>
      <c r="B38" s="44" t="str">
        <f>'Data Dictionary'!A15</f>
        <v>Documentation of 3 attempts (different dates and times) for Member outreach prior to determining Member(s) is unable to reach</v>
      </c>
      <c r="C38" s="31" t="s">
        <v>106</v>
      </c>
      <c r="D38" s="17"/>
      <c r="E38" s="16"/>
      <c r="F38" s="17"/>
      <c r="G38" s="16"/>
      <c r="H38" s="17"/>
      <c r="I38" s="16"/>
      <c r="J38" s="17"/>
      <c r="K38" s="16"/>
      <c r="L38" s="17"/>
      <c r="M38" s="16"/>
      <c r="N38" s="17"/>
      <c r="O38" s="16"/>
      <c r="P38" s="17"/>
      <c r="Q38" s="16"/>
      <c r="R38" s="17"/>
      <c r="S38" s="16"/>
      <c r="T38" s="17"/>
      <c r="U38" s="16"/>
      <c r="V38" s="17"/>
      <c r="W38" s="16"/>
      <c r="X38" s="17"/>
      <c r="Y38" s="16"/>
      <c r="Z38" s="17"/>
      <c r="AA38" s="16"/>
      <c r="AB38" s="17"/>
      <c r="AC38" s="16"/>
      <c r="AD38" s="17"/>
      <c r="AE38" s="16"/>
      <c r="AF38" s="17"/>
      <c r="AG38" s="16"/>
      <c r="AH38" s="17"/>
      <c r="AI38" s="16"/>
      <c r="AJ38" s="17"/>
      <c r="AK38" s="16"/>
      <c r="AL38" s="17"/>
      <c r="AM38" s="16"/>
    </row>
    <row r="39" spans="1:39" ht="75" x14ac:dyDescent="0.25">
      <c r="B39" s="44" t="str">
        <f>'Data Dictionary'!A17</f>
        <v xml:space="preserve">Upon admission notification, appropriate outreach attempts were completed to notify Member of the care transition process </v>
      </c>
      <c r="C39" s="31" t="s">
        <v>106</v>
      </c>
      <c r="D39" s="17"/>
      <c r="E39" s="16"/>
      <c r="F39" s="17"/>
      <c r="G39" s="16"/>
      <c r="H39" s="17"/>
      <c r="I39" s="16"/>
      <c r="J39" s="17"/>
      <c r="K39" s="16"/>
      <c r="L39" s="17"/>
      <c r="M39" s="16"/>
      <c r="N39" s="17"/>
      <c r="O39" s="16"/>
      <c r="P39" s="17"/>
      <c r="Q39" s="16"/>
      <c r="R39" s="17"/>
      <c r="S39" s="16"/>
      <c r="T39" s="17"/>
      <c r="U39" s="16"/>
      <c r="V39" s="17"/>
      <c r="W39" s="16"/>
      <c r="X39" s="17"/>
      <c r="Y39" s="16"/>
      <c r="Z39" s="17"/>
      <c r="AA39" s="16"/>
      <c r="AB39" s="17"/>
      <c r="AC39" s="16"/>
      <c r="AD39" s="17"/>
      <c r="AE39" s="16"/>
      <c r="AF39" s="17"/>
      <c r="AG39" s="16"/>
      <c r="AH39" s="17"/>
      <c r="AI39" s="16"/>
      <c r="AJ39" s="17"/>
      <c r="AK39" s="16"/>
      <c r="AL39" s="17"/>
      <c r="AM39" s="16"/>
    </row>
    <row r="40" spans="1:39" ht="75" x14ac:dyDescent="0.25">
      <c r="B40" s="44" t="str">
        <f>'Data Dictionary'!A18</f>
        <v>Member was notified of the care transition process and provided with the care management central point of contact information</v>
      </c>
      <c r="C40" s="31" t="s">
        <v>106</v>
      </c>
      <c r="D40" s="17"/>
      <c r="E40" s="16"/>
      <c r="F40" s="17"/>
      <c r="G40" s="16"/>
      <c r="H40" s="17"/>
      <c r="I40" s="16"/>
      <c r="J40" s="17"/>
      <c r="K40" s="16"/>
      <c r="L40" s="17"/>
      <c r="M40" s="16"/>
      <c r="N40" s="17"/>
      <c r="O40" s="16"/>
      <c r="P40" s="17"/>
      <c r="Q40" s="16"/>
      <c r="R40" s="17"/>
      <c r="S40" s="16"/>
      <c r="T40" s="17"/>
      <c r="U40" s="16"/>
      <c r="V40" s="17"/>
      <c r="W40" s="16"/>
      <c r="X40" s="17"/>
      <c r="Y40" s="16"/>
      <c r="Z40" s="17"/>
      <c r="AA40" s="16"/>
      <c r="AB40" s="17"/>
      <c r="AC40" s="16"/>
      <c r="AD40" s="17"/>
      <c r="AE40" s="16"/>
      <c r="AF40" s="17"/>
      <c r="AG40" s="16"/>
      <c r="AH40" s="17"/>
      <c r="AI40" s="16"/>
      <c r="AJ40" s="17"/>
      <c r="AK40" s="16"/>
      <c r="AL40" s="17"/>
      <c r="AM40" s="16"/>
    </row>
    <row r="41" spans="1:39" ht="75" x14ac:dyDescent="0.25">
      <c r="B41" s="44" t="str">
        <f>'Data Dictionary'!A19</f>
        <v xml:space="preserve"> Appropriate outreach attempts were made to contact Member or Caregiver within 3 business days post discharge. </v>
      </c>
      <c r="C41" s="31" t="s">
        <v>106</v>
      </c>
      <c r="D41" s="17"/>
      <c r="E41" s="16"/>
      <c r="F41" s="17"/>
      <c r="G41" s="16"/>
      <c r="H41" s="17"/>
      <c r="I41" s="16"/>
      <c r="J41" s="17"/>
      <c r="K41" s="16"/>
      <c r="L41" s="17"/>
      <c r="M41" s="16"/>
      <c r="N41" s="17"/>
      <c r="O41" s="16"/>
      <c r="P41" s="17"/>
      <c r="Q41" s="16"/>
      <c r="R41" s="17"/>
      <c r="S41" s="16"/>
      <c r="T41" s="17"/>
      <c r="U41" s="16"/>
      <c r="V41" s="17"/>
      <c r="W41" s="16"/>
      <c r="X41" s="17"/>
      <c r="Y41" s="16"/>
      <c r="Z41" s="17"/>
      <c r="AA41" s="16"/>
      <c r="AB41" s="17"/>
      <c r="AC41" s="16"/>
      <c r="AD41" s="17"/>
      <c r="AE41" s="16"/>
      <c r="AF41" s="17"/>
      <c r="AG41" s="16"/>
      <c r="AH41" s="17"/>
      <c r="AI41" s="16"/>
      <c r="AJ41" s="17"/>
      <c r="AK41" s="16"/>
      <c r="AL41" s="17"/>
      <c r="AM41" s="16"/>
    </row>
    <row r="42" spans="1:39" ht="75" x14ac:dyDescent="0.25">
      <c r="B42" s="44" t="str">
        <f>'Data Dictionary'!A20</f>
        <v>Member's identified care coordination needs addressed</v>
      </c>
      <c r="C42" s="31" t="s">
        <v>106</v>
      </c>
      <c r="D42" s="17"/>
      <c r="E42" s="16"/>
      <c r="F42" s="17"/>
      <c r="G42" s="16"/>
      <c r="H42" s="17"/>
      <c r="I42" s="16"/>
      <c r="J42" s="17"/>
      <c r="K42" s="16"/>
      <c r="L42" s="17"/>
      <c r="M42" s="16"/>
      <c r="N42" s="17"/>
      <c r="O42" s="16"/>
      <c r="P42" s="17"/>
      <c r="Q42" s="16"/>
      <c r="R42" s="17"/>
      <c r="S42" s="16"/>
      <c r="T42" s="17"/>
      <c r="U42" s="16"/>
      <c r="V42" s="17"/>
      <c r="W42" s="16"/>
      <c r="X42" s="17"/>
      <c r="Y42" s="16"/>
      <c r="Z42" s="17"/>
      <c r="AA42" s="16"/>
      <c r="AB42" s="17"/>
      <c r="AC42" s="16"/>
      <c r="AD42" s="17"/>
      <c r="AE42" s="16"/>
      <c r="AF42" s="17"/>
      <c r="AG42" s="16"/>
      <c r="AH42" s="17"/>
      <c r="AI42" s="16"/>
      <c r="AJ42" s="17"/>
      <c r="AK42" s="16"/>
      <c r="AL42" s="17"/>
      <c r="AM42" s="16"/>
    </row>
    <row r="43" spans="1:39" ht="75" x14ac:dyDescent="0.25">
      <c r="B43" s="44" t="str">
        <f>'Data Dictionary'!A21</f>
        <v>Coordinated with appropriate team discipline for medication reconciliation to be completed within 30 days of discharge</v>
      </c>
      <c r="C43" s="31" t="s">
        <v>106</v>
      </c>
      <c r="D43" s="17"/>
      <c r="E43" s="16"/>
      <c r="F43" s="17"/>
      <c r="G43" s="16"/>
      <c r="H43" s="17"/>
      <c r="I43" s="16"/>
      <c r="J43" s="17"/>
      <c r="K43" s="16"/>
      <c r="L43" s="17"/>
      <c r="M43" s="16"/>
      <c r="N43" s="17"/>
      <c r="O43" s="16"/>
      <c r="P43" s="17"/>
      <c r="Q43" s="16"/>
      <c r="R43" s="17"/>
      <c r="S43" s="16"/>
      <c r="T43" s="17"/>
      <c r="U43" s="16"/>
      <c r="V43" s="17"/>
      <c r="W43" s="16"/>
      <c r="X43" s="17"/>
      <c r="Y43" s="16"/>
      <c r="Z43" s="17"/>
      <c r="AA43" s="16"/>
      <c r="AB43" s="17"/>
      <c r="AC43" s="16"/>
      <c r="AD43" s="17"/>
      <c r="AE43" s="16"/>
      <c r="AF43" s="17"/>
      <c r="AG43" s="16"/>
      <c r="AH43" s="17"/>
      <c r="AI43" s="16"/>
      <c r="AJ43" s="17"/>
      <c r="AK43" s="16"/>
      <c r="AL43" s="17"/>
      <c r="AM43" s="16"/>
    </row>
    <row r="44" spans="1:39" customFormat="1" ht="43.5" customHeight="1" x14ac:dyDescent="0.25">
      <c r="A44" s="47"/>
      <c r="B44" s="45" t="s">
        <v>11</v>
      </c>
      <c r="C44" s="45"/>
      <c r="D44" s="71" t="str">
        <f>IFERROR(COUNTIF(D25:D43,"Yes")/(COUNTIF(D25:D43,"Yes")+COUNTIF(D25:D43,"No")),"Case not Applicable")</f>
        <v>Case not Applicable</v>
      </c>
      <c r="E44" s="71"/>
      <c r="F44" s="71" t="str">
        <f>IFERROR(COUNTIF(F25:F43,"Yes")/(COUNTIF(F25:F43,"Yes")+COUNTIF(F25:F43,"No")),"Case not Applicable")</f>
        <v>Case not Applicable</v>
      </c>
      <c r="G44" s="71"/>
      <c r="H44" s="71" t="str">
        <f t="shared" ref="H44" si="0">IFERROR(COUNTIF(H25:H43,"Yes")/(COUNTIF(H25:H43,"Yes")+COUNTIF(H25:H43,"No")),"Case not Applicable")</f>
        <v>Case not Applicable</v>
      </c>
      <c r="I44" s="71"/>
      <c r="J44" s="71" t="str">
        <f t="shared" ref="J44" si="1">IFERROR(COUNTIF(J25:J43,"Yes")/(COUNTIF(J25:J43,"Yes")+COUNTIF(J25:J43,"No")),"Case not Applicable")</f>
        <v>Case not Applicable</v>
      </c>
      <c r="K44" s="71"/>
      <c r="L44" s="71" t="str">
        <f t="shared" ref="L44" si="2">IFERROR(COUNTIF(L25:L43,"Yes")/(COUNTIF(L25:L43,"Yes")+COUNTIF(L25:L43,"No")),"Case not Applicable")</f>
        <v>Case not Applicable</v>
      </c>
      <c r="M44" s="71"/>
      <c r="N44" s="71" t="str">
        <f t="shared" ref="N44" si="3">IFERROR(COUNTIF(N25:N43,"Yes")/(COUNTIF(N25:N43,"Yes")+COUNTIF(N25:N43,"No")),"Case not Applicable")</f>
        <v>Case not Applicable</v>
      </c>
      <c r="O44" s="71"/>
      <c r="P44" s="71" t="str">
        <f t="shared" ref="P44" si="4">IFERROR(COUNTIF(P25:P43,"Yes")/(COUNTIF(P25:P43,"Yes")+COUNTIF(P25:P43,"No")),"Case not Applicable")</f>
        <v>Case not Applicable</v>
      </c>
      <c r="Q44" s="71"/>
      <c r="R44" s="71" t="str">
        <f t="shared" ref="R44" si="5">IFERROR(COUNTIF(R25:R43,"Yes")/(COUNTIF(R25:R43,"Yes")+COUNTIF(R25:R43,"No")),"Case not Applicable")</f>
        <v>Case not Applicable</v>
      </c>
      <c r="S44" s="71"/>
      <c r="T44" s="71" t="str">
        <f t="shared" ref="T44" si="6">IFERROR(COUNTIF(T25:T43,"Yes")/(COUNTIF(T25:T43,"Yes")+COUNTIF(T25:T43,"No")),"Case not Applicable")</f>
        <v>Case not Applicable</v>
      </c>
      <c r="U44" s="71"/>
      <c r="V44" s="71" t="str">
        <f t="shared" ref="V44" si="7">IFERROR(COUNTIF(V25:V43,"Yes")/(COUNTIF(V25:V43,"Yes")+COUNTIF(V25:V43,"No")),"Case not Applicable")</f>
        <v>Case not Applicable</v>
      </c>
      <c r="W44" s="71"/>
      <c r="X44" s="71" t="str">
        <f t="shared" ref="X44" si="8">IFERROR(COUNTIF(X25:X43,"Yes")/(COUNTIF(X25:X43,"Yes")+COUNTIF(X25:X43,"No")),"Case not Applicable")</f>
        <v>Case not Applicable</v>
      </c>
      <c r="Y44" s="71"/>
      <c r="Z44" s="71" t="str">
        <f t="shared" ref="Z44" si="9">IFERROR(COUNTIF(Z25:Z43,"Yes")/(COUNTIF(Z25:Z43,"Yes")+COUNTIF(Z25:Z43,"No")),"Case not Applicable")</f>
        <v>Case not Applicable</v>
      </c>
      <c r="AA44" s="71"/>
      <c r="AB44" s="71" t="str">
        <f t="shared" ref="AB44" si="10">IFERROR(COUNTIF(AB25:AB43,"Yes")/(COUNTIF(AB25:AB43,"Yes")+COUNTIF(AB25:AB43,"No")),"Case not Applicable")</f>
        <v>Case not Applicable</v>
      </c>
      <c r="AC44" s="71"/>
      <c r="AD44" s="71" t="str">
        <f t="shared" ref="AD44" si="11">IFERROR(COUNTIF(AD25:AD43,"Yes")/(COUNTIF(AD25:AD43,"Yes")+COUNTIF(AD25:AD43,"No")),"Case not Applicable")</f>
        <v>Case not Applicable</v>
      </c>
      <c r="AE44" s="71"/>
      <c r="AF44" s="71" t="str">
        <f t="shared" ref="AF44" si="12">IFERROR(COUNTIF(AF25:AF43,"Yes")/(COUNTIF(AF25:AF43,"Yes")+COUNTIF(AF25:AF43,"No")),"Case not Applicable")</f>
        <v>Case not Applicable</v>
      </c>
      <c r="AG44" s="71"/>
      <c r="AH44" s="71" t="str">
        <f t="shared" ref="AH44" si="13">IFERROR(COUNTIF(AH25:AH43,"Yes")/(COUNTIF(AH25:AH43,"Yes")+COUNTIF(AH25:AH43,"No")),"Case not Applicable")</f>
        <v>Case not Applicable</v>
      </c>
      <c r="AI44" s="71"/>
      <c r="AJ44" s="71" t="str">
        <f t="shared" ref="AJ44" si="14">IFERROR(COUNTIF(AJ25:AJ43,"Yes")/(COUNTIF(AJ25:AJ43,"Yes")+COUNTIF(AJ25:AJ43,"No")),"Case not Applicable")</f>
        <v>Case not Applicable</v>
      </c>
      <c r="AK44" s="71"/>
      <c r="AL44" s="71" t="str">
        <f t="shared" ref="AL44" si="15">IFERROR(COUNTIF(AL25:AL43,"Yes")/(COUNTIF(AL25:AL43,"Yes")+COUNTIF(AL25:AL43,"No")),"Case not Applicable")</f>
        <v>Case not Applicable</v>
      </c>
      <c r="AM44" s="71"/>
    </row>
    <row r="45" spans="1:39" s="60" customFormat="1" ht="129.75" customHeight="1" x14ac:dyDescent="0.25">
      <c r="A45" s="59"/>
      <c r="B45" s="46" t="s">
        <v>86</v>
      </c>
      <c r="C45" s="32"/>
      <c r="D45" s="70"/>
      <c r="E45" s="70"/>
      <c r="F45" s="70"/>
      <c r="G45" s="70"/>
      <c r="H45" s="70"/>
      <c r="I45" s="70"/>
      <c r="J45" s="70"/>
      <c r="K45" s="70"/>
      <c r="L45" s="70"/>
      <c r="M45" s="70"/>
      <c r="N45" s="70"/>
      <c r="O45" s="70"/>
      <c r="P45" s="70"/>
      <c r="Q45" s="70"/>
      <c r="R45" s="70"/>
      <c r="S45" s="70"/>
      <c r="T45" s="70"/>
      <c r="U45" s="70"/>
      <c r="V45" s="70"/>
      <c r="W45" s="84"/>
      <c r="X45" s="70"/>
      <c r="Y45" s="70"/>
      <c r="Z45" s="70"/>
      <c r="AA45" s="70"/>
      <c r="AB45" s="70"/>
      <c r="AC45" s="70"/>
      <c r="AD45" s="70"/>
      <c r="AE45" s="70"/>
      <c r="AF45" s="70"/>
      <c r="AG45" s="70"/>
      <c r="AH45" s="70"/>
      <c r="AI45" s="70"/>
      <c r="AJ45" s="70"/>
      <c r="AK45" s="70"/>
      <c r="AL45" s="70"/>
      <c r="AM45" s="70"/>
    </row>
    <row r="64" spans="4:5" ht="30" x14ac:dyDescent="0.25">
      <c r="D64" s="20" t="s">
        <v>74</v>
      </c>
      <c r="E64" s="21" t="str">
        <f>K2</f>
        <v>No Applicable Files Reviewed</v>
      </c>
    </row>
    <row r="65" spans="4:5" ht="30" x14ac:dyDescent="0.25">
      <c r="D65" s="20" t="s">
        <v>75</v>
      </c>
      <c r="E65" s="20">
        <f>COUNT(D13,F13,H13,J13,L13,N13,P13,R13,T13,V13,X13,Z13,AB13,AD13,AF13)</f>
        <v>0</v>
      </c>
    </row>
    <row r="66" spans="4:5" x14ac:dyDescent="0.25">
      <c r="D66" s="20" t="s">
        <v>77</v>
      </c>
      <c r="E66" s="20">
        <f>COUNTIF(D28:AG28,"Y")+COUNTIF(D28:AG28,"N")</f>
        <v>0</v>
      </c>
    </row>
    <row r="67" spans="4:5" ht="30" x14ac:dyDescent="0.25">
      <c r="D67" s="20" t="s">
        <v>78</v>
      </c>
      <c r="E67" s="20">
        <f>COUNTIF(D28:AG28,"Y")</f>
        <v>0</v>
      </c>
    </row>
    <row r="68" spans="4:5" ht="30" x14ac:dyDescent="0.25">
      <c r="D68" s="20" t="s">
        <v>81</v>
      </c>
      <c r="E68" s="22" t="str">
        <f>IFERROR(E67/E66,"N/A")</f>
        <v>N/A</v>
      </c>
    </row>
    <row r="69" spans="4:5" x14ac:dyDescent="0.25">
      <c r="D69" s="20" t="s">
        <v>79</v>
      </c>
      <c r="E69" s="20">
        <f>COUNTIF(B36:AG36,"Y")+COUNTIF(B36:AG36,"N")</f>
        <v>0</v>
      </c>
    </row>
    <row r="70" spans="4:5" ht="30" x14ac:dyDescent="0.25">
      <c r="D70" s="20" t="s">
        <v>80</v>
      </c>
      <c r="E70" s="20">
        <f>COUNTIF(B36:AG36,"Y")</f>
        <v>0</v>
      </c>
    </row>
    <row r="71" spans="4:5" ht="30" x14ac:dyDescent="0.25">
      <c r="D71" s="20" t="s">
        <v>82</v>
      </c>
      <c r="E71" s="22" t="str">
        <f>IFERROR(E70/E69,"N/A")</f>
        <v>N/A</v>
      </c>
    </row>
  </sheetData>
  <mergeCells count="41">
    <mergeCell ref="AH44:AI44"/>
    <mergeCell ref="AJ44:AK44"/>
    <mergeCell ref="AL44:AM44"/>
    <mergeCell ref="AH45:AI45"/>
    <mergeCell ref="AJ45:AK45"/>
    <mergeCell ref="AL45:AM45"/>
    <mergeCell ref="N45:O45"/>
    <mergeCell ref="P45:Q45"/>
    <mergeCell ref="R45:S45"/>
    <mergeCell ref="T45:U45"/>
    <mergeCell ref="V45:W45"/>
    <mergeCell ref="D45:E45"/>
    <mergeCell ref="F45:G45"/>
    <mergeCell ref="H45:I45"/>
    <mergeCell ref="J45:K45"/>
    <mergeCell ref="L45:M45"/>
    <mergeCell ref="N44:O44"/>
    <mergeCell ref="P44:Q44"/>
    <mergeCell ref="R44:S44"/>
    <mergeCell ref="T44:U44"/>
    <mergeCell ref="V44:W44"/>
    <mergeCell ref="D44:E44"/>
    <mergeCell ref="F44:G44"/>
    <mergeCell ref="H44:I44"/>
    <mergeCell ref="J44:K44"/>
    <mergeCell ref="L44:M44"/>
    <mergeCell ref="F5:H5"/>
    <mergeCell ref="F6:H6"/>
    <mergeCell ref="K2:L2"/>
    <mergeCell ref="E2:H2"/>
    <mergeCell ref="E3:H3"/>
    <mergeCell ref="X44:Y44"/>
    <mergeCell ref="Z44:AA44"/>
    <mergeCell ref="AB44:AC44"/>
    <mergeCell ref="AD44:AE44"/>
    <mergeCell ref="AF44:AG44"/>
    <mergeCell ref="X45:Y45"/>
    <mergeCell ref="Z45:AA45"/>
    <mergeCell ref="AB45:AC45"/>
    <mergeCell ref="AD45:AE45"/>
    <mergeCell ref="AF45:AG45"/>
  </mergeCells>
  <conditionalFormatting sqref="D44:AM44">
    <cfRule type="cellIs" dxfId="3" priority="3" operator="lessThan">
      <formula>0.895</formula>
    </cfRule>
    <cfRule type="cellIs" dxfId="2" priority="4" operator="greaterThanOrEqual">
      <formula>0.895</formula>
    </cfRule>
  </conditionalFormatting>
  <conditionalFormatting sqref="K2">
    <cfRule type="cellIs" dxfId="1" priority="15" operator="lessThan">
      <formula>0.895</formula>
    </cfRule>
    <cfRule type="cellIs" dxfId="0" priority="16" operator="greaterThanOrEqual">
      <formula>0.895</formula>
    </cfRule>
  </conditionalFormatting>
  <dataValidations count="6">
    <dataValidation type="list" allowBlank="1" showInputMessage="1" showErrorMessage="1" sqref="D20 F20 H20 J20 L20 N20 P20 R20 T20 V20" xr:uid="{F4F3F8BD-5DC6-428E-8AEB-74E40249A02A}">
      <formula1>"High,Low"</formula1>
    </dataValidation>
    <dataValidation type="list" allowBlank="1" showInputMessage="1" showErrorMessage="1" sqref="H7:H8" xr:uid="{D9A1810C-0A1B-494E-8B6B-F93EB3B9F438}">
      <formula1>"January,February,March,April,May,June,July,August,September,October,November,December"</formula1>
    </dataValidation>
    <dataValidation type="list" allowBlank="1" showInputMessage="1" showErrorMessage="1" sqref="F6:H6" xr:uid="{6DBA237F-E680-4EDA-BF3E-5DA82172C6AA}">
      <formula1>"K. Gerardo,C. Macias, H. Rehman, C. Deguzman, L. Govea Ivon, R. Velasco"</formula1>
    </dataValidation>
    <dataValidation type="list" allowBlank="1" showInputMessage="1" showErrorMessage="1" sqref="H24 D24 F24 J24 L24 N24 P24 R24 T24 V24" xr:uid="{88806E8F-0974-46F8-8C58-DED728AB4B09}">
      <formula1>"Member expired,Member termed,Member moved,N/A"</formula1>
    </dataValidation>
    <dataValidation type="list" allowBlank="1" showInputMessage="1" showErrorMessage="1" sqref="F7:F8" xr:uid="{93B50FFB-F7A2-4B61-B687-8184A0D0D8D8}">
      <formula1>"2023, 2024"</formula1>
    </dataValidation>
    <dataValidation type="list" allowBlank="1" showInputMessage="1" showErrorMessage="1" sqref="D25:D43 F25:F43 H25:H43 J25:J43 L25:L43 N25:N43 P25:P43 R25:R43 T25:T43 V25:V43 X25:X43 Z25:Z43 AB25:AB43 AD25:AD43 AF25:AF43 AH25:AH43 AJ25:AJ43 AL25:AL43" xr:uid="{866575FA-0556-4159-A672-CCC089001FAA}">
      <formula1>"Yes, No, N/A"</formula1>
    </dataValidation>
  </dataValidations>
  <pageMargins left="0.25" right="0.25" top="0.75" bottom="0.75" header="0.3" footer="0.3"/>
  <pageSetup scale="28"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B6DE93-B643-4791-9682-0918E185CA5F}">
          <x14:formula1>
            <xm:f>Sheet2!$A$2:$A$10</xm:f>
          </x14:formula1>
          <xm:sqref>F5:H5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3DD9-9A8B-4D01-8D00-A60475571631}">
  <sheetPr>
    <pageSetUpPr fitToPage="1"/>
  </sheetPr>
  <dimension ref="A1:I21"/>
  <sheetViews>
    <sheetView showGridLines="0" tabSelected="1" topLeftCell="A5" zoomScale="82" zoomScaleNormal="82" zoomScalePageLayoutView="80" workbookViewId="0">
      <selection activeCell="D18" sqref="D18"/>
    </sheetView>
  </sheetViews>
  <sheetFormatPr defaultColWidth="9.140625" defaultRowHeight="15" x14ac:dyDescent="0.25"/>
  <cols>
    <col min="1" max="1" width="29.42578125" style="2" customWidth="1"/>
    <col min="2" max="2" width="1.140625" style="2" hidden="1" customWidth="1"/>
    <col min="3" max="3" width="33.7109375" style="2" customWidth="1"/>
    <col min="4" max="4" width="97.42578125" style="2" customWidth="1"/>
    <col min="5" max="9" width="29.42578125" style="2" customWidth="1"/>
    <col min="10" max="16384" width="9.140625" style="2"/>
  </cols>
  <sheetData>
    <row r="1" spans="1:9" s="4" customFormat="1" ht="26.25" customHeight="1" x14ac:dyDescent="0.3">
      <c r="A1" s="5" t="s">
        <v>22</v>
      </c>
      <c r="B1" s="5" t="s">
        <v>23</v>
      </c>
      <c r="C1" s="5" t="s">
        <v>53</v>
      </c>
      <c r="D1" s="5" t="s">
        <v>52</v>
      </c>
      <c r="E1" s="5" t="s">
        <v>25</v>
      </c>
      <c r="F1" s="5" t="s">
        <v>24</v>
      </c>
      <c r="G1" s="5" t="s">
        <v>26</v>
      </c>
      <c r="H1" s="5" t="s">
        <v>29</v>
      </c>
      <c r="I1" s="5" t="s">
        <v>31</v>
      </c>
    </row>
    <row r="2" spans="1:9" ht="138.75" customHeight="1" x14ac:dyDescent="0.25">
      <c r="A2" s="6" t="s">
        <v>5</v>
      </c>
      <c r="B2" s="3" t="s">
        <v>28</v>
      </c>
      <c r="C2" s="3" t="s">
        <v>114</v>
      </c>
      <c r="D2" s="3" t="s">
        <v>151</v>
      </c>
      <c r="E2" s="3" t="s">
        <v>117</v>
      </c>
      <c r="F2" s="1" t="s">
        <v>27</v>
      </c>
      <c r="G2" s="3" t="s">
        <v>35</v>
      </c>
      <c r="H2" s="3" t="s">
        <v>30</v>
      </c>
      <c r="I2" s="3" t="s">
        <v>51</v>
      </c>
    </row>
    <row r="3" spans="1:9" ht="375" x14ac:dyDescent="0.25">
      <c r="A3" s="6" t="s">
        <v>139</v>
      </c>
      <c r="B3" s="3"/>
      <c r="C3" s="3" t="s">
        <v>114</v>
      </c>
      <c r="D3" s="3" t="s">
        <v>152</v>
      </c>
      <c r="E3" s="6" t="s">
        <v>153</v>
      </c>
      <c r="F3" s="1" t="s">
        <v>27</v>
      </c>
      <c r="G3" s="3" t="s">
        <v>35</v>
      </c>
      <c r="H3" s="3" t="s">
        <v>30</v>
      </c>
      <c r="I3" s="3" t="s">
        <v>51</v>
      </c>
    </row>
    <row r="4" spans="1:9" ht="155.25" customHeight="1" x14ac:dyDescent="0.25">
      <c r="A4" s="6" t="s">
        <v>115</v>
      </c>
      <c r="B4" s="3"/>
      <c r="C4" s="3" t="s">
        <v>114</v>
      </c>
      <c r="D4" s="3" t="s">
        <v>116</v>
      </c>
      <c r="E4" s="6" t="s">
        <v>130</v>
      </c>
      <c r="F4" s="1" t="s">
        <v>27</v>
      </c>
      <c r="G4" s="3" t="s">
        <v>135</v>
      </c>
      <c r="H4" s="3" t="s">
        <v>30</v>
      </c>
      <c r="I4" s="3" t="s">
        <v>51</v>
      </c>
    </row>
    <row r="5" spans="1:9" ht="409.6" customHeight="1" x14ac:dyDescent="0.25">
      <c r="A5" s="6" t="s">
        <v>69</v>
      </c>
      <c r="B5" s="6"/>
      <c r="C5" s="65" t="s">
        <v>140</v>
      </c>
      <c r="D5" s="66" t="s">
        <v>162</v>
      </c>
      <c r="E5" s="6" t="s">
        <v>147</v>
      </c>
      <c r="F5" s="1" t="s">
        <v>27</v>
      </c>
      <c r="G5" s="6" t="s">
        <v>35</v>
      </c>
      <c r="H5" s="6" t="s">
        <v>30</v>
      </c>
      <c r="I5" s="6" t="s">
        <v>51</v>
      </c>
    </row>
    <row r="6" spans="1:9" ht="103.5" customHeight="1" x14ac:dyDescent="0.25">
      <c r="A6" s="6" t="s">
        <v>119</v>
      </c>
      <c r="B6" s="6"/>
      <c r="C6" s="65" t="s">
        <v>118</v>
      </c>
      <c r="D6" s="6" t="s">
        <v>136</v>
      </c>
      <c r="E6" s="6" t="s">
        <v>131</v>
      </c>
      <c r="F6" s="1" t="s">
        <v>27</v>
      </c>
      <c r="G6" s="6" t="s">
        <v>35</v>
      </c>
      <c r="H6" s="6" t="s">
        <v>30</v>
      </c>
      <c r="I6" s="6" t="s">
        <v>51</v>
      </c>
    </row>
    <row r="7" spans="1:9" ht="103.5" customHeight="1" x14ac:dyDescent="0.25">
      <c r="A7" s="6" t="s">
        <v>160</v>
      </c>
      <c r="B7" s="6"/>
      <c r="C7" s="6" t="s">
        <v>163</v>
      </c>
      <c r="D7" s="68" t="s">
        <v>167</v>
      </c>
      <c r="E7" s="6" t="s">
        <v>131</v>
      </c>
      <c r="F7" s="1" t="s">
        <v>27</v>
      </c>
      <c r="G7" s="6" t="s">
        <v>35</v>
      </c>
      <c r="H7" s="6" t="s">
        <v>30</v>
      </c>
      <c r="I7" s="6" t="s">
        <v>51</v>
      </c>
    </row>
    <row r="8" spans="1:9" ht="240" x14ac:dyDescent="0.25">
      <c r="A8" s="6" t="s">
        <v>120</v>
      </c>
      <c r="B8" s="6"/>
      <c r="C8" s="6" t="s">
        <v>163</v>
      </c>
      <c r="D8" s="6" t="s">
        <v>141</v>
      </c>
      <c r="E8" s="6" t="s">
        <v>148</v>
      </c>
      <c r="F8" s="1" t="s">
        <v>27</v>
      </c>
      <c r="G8" s="6" t="s">
        <v>35</v>
      </c>
      <c r="H8" s="6" t="s">
        <v>30</v>
      </c>
      <c r="I8" s="6" t="s">
        <v>51</v>
      </c>
    </row>
    <row r="9" spans="1:9" ht="195" x14ac:dyDescent="0.25">
      <c r="A9" s="6" t="s">
        <v>164</v>
      </c>
      <c r="B9" s="6"/>
      <c r="C9" s="6" t="s">
        <v>169</v>
      </c>
      <c r="D9" s="6" t="s">
        <v>161</v>
      </c>
      <c r="E9" s="6" t="s">
        <v>171</v>
      </c>
      <c r="F9" s="1" t="s">
        <v>27</v>
      </c>
      <c r="G9" s="6" t="s">
        <v>35</v>
      </c>
      <c r="H9" s="6" t="s">
        <v>30</v>
      </c>
      <c r="I9" s="6" t="s">
        <v>51</v>
      </c>
    </row>
    <row r="10" spans="1:9" ht="75" x14ac:dyDescent="0.25">
      <c r="A10" s="6" t="s">
        <v>57</v>
      </c>
      <c r="B10" s="6"/>
      <c r="C10" s="6" t="s">
        <v>163</v>
      </c>
      <c r="D10" s="67" t="s">
        <v>154</v>
      </c>
      <c r="E10" s="6" t="s">
        <v>121</v>
      </c>
      <c r="F10" s="1" t="s">
        <v>27</v>
      </c>
      <c r="G10" s="6" t="s">
        <v>35</v>
      </c>
      <c r="H10" s="6" t="s">
        <v>30</v>
      </c>
      <c r="I10" s="6" t="s">
        <v>51</v>
      </c>
    </row>
    <row r="11" spans="1:9" ht="120" x14ac:dyDescent="0.25">
      <c r="A11" s="6" t="s">
        <v>122</v>
      </c>
      <c r="B11" s="6"/>
      <c r="C11" s="65" t="s">
        <v>132</v>
      </c>
      <c r="D11" s="6" t="s">
        <v>142</v>
      </c>
      <c r="E11" s="6" t="s">
        <v>133</v>
      </c>
      <c r="F11" s="1" t="s">
        <v>27</v>
      </c>
      <c r="G11" s="6" t="s">
        <v>35</v>
      </c>
      <c r="H11" s="6" t="s">
        <v>30</v>
      </c>
      <c r="I11" s="6" t="s">
        <v>51</v>
      </c>
    </row>
    <row r="12" spans="1:9" ht="148.5" customHeight="1" x14ac:dyDescent="0.25">
      <c r="A12" s="6" t="s">
        <v>123</v>
      </c>
      <c r="B12" s="6"/>
      <c r="C12" s="65" t="s">
        <v>132</v>
      </c>
      <c r="D12" s="6" t="s">
        <v>124</v>
      </c>
      <c r="E12" s="6" t="s">
        <v>133</v>
      </c>
      <c r="F12" s="1" t="s">
        <v>27</v>
      </c>
      <c r="G12" s="6" t="s">
        <v>35</v>
      </c>
      <c r="H12" s="6" t="s">
        <v>30</v>
      </c>
      <c r="I12" s="6" t="s">
        <v>51</v>
      </c>
    </row>
    <row r="13" spans="1:9" ht="167.25" customHeight="1" x14ac:dyDescent="0.25">
      <c r="A13" s="6" t="s">
        <v>165</v>
      </c>
      <c r="B13" s="6"/>
      <c r="C13" s="65" t="s">
        <v>143</v>
      </c>
      <c r="D13" s="6" t="s">
        <v>56</v>
      </c>
      <c r="E13" s="6" t="s">
        <v>128</v>
      </c>
      <c r="F13" s="1" t="s">
        <v>27</v>
      </c>
      <c r="G13" s="6" t="s">
        <v>35</v>
      </c>
      <c r="H13" s="6" t="s">
        <v>30</v>
      </c>
      <c r="I13" s="6" t="s">
        <v>51</v>
      </c>
    </row>
    <row r="14" spans="1:9" ht="76.5" customHeight="1" x14ac:dyDescent="0.25">
      <c r="A14" s="6" t="s">
        <v>155</v>
      </c>
      <c r="B14" s="6"/>
      <c r="C14" s="6" t="s">
        <v>143</v>
      </c>
      <c r="D14" s="6" t="s">
        <v>55</v>
      </c>
      <c r="E14" s="6" t="s">
        <v>121</v>
      </c>
      <c r="F14" s="1" t="s">
        <v>27</v>
      </c>
      <c r="G14" s="6" t="s">
        <v>35</v>
      </c>
      <c r="H14" s="6" t="s">
        <v>30</v>
      </c>
      <c r="I14" s="6" t="s">
        <v>51</v>
      </c>
    </row>
    <row r="15" spans="1:9" ht="123" customHeight="1" x14ac:dyDescent="0.25">
      <c r="A15" s="6" t="s">
        <v>73</v>
      </c>
      <c r="B15" s="6" t="s">
        <v>32</v>
      </c>
      <c r="C15" s="6" t="s">
        <v>166</v>
      </c>
      <c r="D15" s="6" t="s">
        <v>54</v>
      </c>
      <c r="E15" s="6" t="s">
        <v>129</v>
      </c>
      <c r="F15" s="1" t="s">
        <v>27</v>
      </c>
      <c r="G15" s="6" t="s">
        <v>35</v>
      </c>
      <c r="H15" s="6" t="s">
        <v>30</v>
      </c>
      <c r="I15" s="6" t="s">
        <v>51</v>
      </c>
    </row>
    <row r="16" spans="1:9" ht="123" customHeight="1" x14ac:dyDescent="0.5">
      <c r="A16" s="85" t="s">
        <v>137</v>
      </c>
      <c r="B16" s="86"/>
      <c r="C16" s="86"/>
      <c r="D16" s="86"/>
      <c r="E16" s="86"/>
      <c r="F16" s="86"/>
      <c r="G16" s="86"/>
      <c r="H16" s="86"/>
      <c r="I16" s="87"/>
    </row>
    <row r="17" spans="1:9" ht="91.5" customHeight="1" x14ac:dyDescent="0.25">
      <c r="A17" s="3" t="s">
        <v>125</v>
      </c>
      <c r="C17" s="3" t="s">
        <v>168</v>
      </c>
      <c r="D17" s="3" t="s">
        <v>144</v>
      </c>
      <c r="E17" s="3" t="s">
        <v>134</v>
      </c>
      <c r="F17" s="1" t="s">
        <v>27</v>
      </c>
      <c r="G17" s="3" t="s">
        <v>35</v>
      </c>
      <c r="H17" s="3" t="s">
        <v>30</v>
      </c>
      <c r="I17" s="3" t="s">
        <v>51</v>
      </c>
    </row>
    <row r="18" spans="1:9" ht="75" x14ac:dyDescent="0.25">
      <c r="A18" s="3" t="s">
        <v>149</v>
      </c>
      <c r="C18" s="3" t="s">
        <v>168</v>
      </c>
      <c r="D18" s="3" t="s">
        <v>145</v>
      </c>
      <c r="E18" s="3" t="s">
        <v>134</v>
      </c>
      <c r="F18" s="1" t="s">
        <v>27</v>
      </c>
      <c r="G18" s="3" t="s">
        <v>35</v>
      </c>
      <c r="H18" s="3" t="s">
        <v>30</v>
      </c>
      <c r="I18" s="3" t="s">
        <v>51</v>
      </c>
    </row>
    <row r="19" spans="1:9" ht="108.75" customHeight="1" x14ac:dyDescent="0.25">
      <c r="A19" s="3" t="s">
        <v>156</v>
      </c>
      <c r="C19" s="3" t="s">
        <v>168</v>
      </c>
      <c r="D19" s="3" t="s">
        <v>172</v>
      </c>
      <c r="E19" s="3" t="s">
        <v>173</v>
      </c>
      <c r="F19" s="1" t="s">
        <v>27</v>
      </c>
      <c r="G19" s="3" t="s">
        <v>35</v>
      </c>
      <c r="H19" s="3" t="s">
        <v>30</v>
      </c>
      <c r="I19" s="3" t="s">
        <v>51</v>
      </c>
    </row>
    <row r="20" spans="1:9" ht="199.5" customHeight="1" x14ac:dyDescent="0.25">
      <c r="A20" s="3" t="s">
        <v>126</v>
      </c>
      <c r="C20" s="3" t="s">
        <v>168</v>
      </c>
      <c r="D20" s="3" t="s">
        <v>146</v>
      </c>
      <c r="E20" s="3" t="s">
        <v>173</v>
      </c>
      <c r="F20" s="1" t="s">
        <v>27</v>
      </c>
      <c r="G20" s="3" t="s">
        <v>35</v>
      </c>
      <c r="H20" s="3" t="s">
        <v>30</v>
      </c>
      <c r="I20" s="3" t="s">
        <v>51</v>
      </c>
    </row>
    <row r="21" spans="1:9" ht="105" x14ac:dyDescent="0.25">
      <c r="A21" s="6" t="s">
        <v>127</v>
      </c>
      <c r="B21" s="61"/>
      <c r="C21" s="6" t="s">
        <v>168</v>
      </c>
      <c r="D21" s="6" t="s">
        <v>170</v>
      </c>
      <c r="E21" s="3" t="s">
        <v>173</v>
      </c>
      <c r="F21" s="1" t="s">
        <v>27</v>
      </c>
      <c r="G21" s="3" t="s">
        <v>35</v>
      </c>
      <c r="H21" s="3" t="s">
        <v>30</v>
      </c>
      <c r="I21" s="3" t="s">
        <v>51</v>
      </c>
    </row>
  </sheetData>
  <mergeCells count="1">
    <mergeCell ref="A16:I16"/>
  </mergeCells>
  <phoneticPr fontId="22" type="noConversion"/>
  <pageMargins left="0.7" right="0.7" top="0.75" bottom="0.75" header="0.3" footer="0.3"/>
  <pageSetup scale="40" fitToHeight="0" orientation="landscape" horizontalDpi="90" verticalDpi="90" r:id="rId1"/>
  <headerFooter>
    <oddHeader xml:space="preserve">&amp;L&amp;G&amp;C IPA Care Management Review Tool
</oddHeader>
    <oddFooter xml:space="preserve">&amp;RVersion 2
Last updated: 12.20.2022
&amp;P of &amp;N
 </oddFooter>
  </headerFooter>
  <rowBreaks count="2" manualBreakCount="2">
    <brk id="5" max="8" man="1"/>
    <brk id="15"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CF92-F414-4C39-A032-448BD4714C3D}">
  <dimension ref="A2:A10"/>
  <sheetViews>
    <sheetView workbookViewId="0">
      <selection activeCell="E29" sqref="E29"/>
    </sheetView>
  </sheetViews>
  <sheetFormatPr defaultRowHeight="15" x14ac:dyDescent="0.25"/>
  <cols>
    <col min="1" max="1" width="28.140625" bestFit="1" customWidth="1"/>
  </cols>
  <sheetData>
    <row r="2" spans="1:1" x14ac:dyDescent="0.25">
      <c r="A2" t="s">
        <v>112</v>
      </c>
    </row>
    <row r="3" spans="1:1" x14ac:dyDescent="0.25">
      <c r="A3" t="s">
        <v>85</v>
      </c>
    </row>
    <row r="4" spans="1:1" x14ac:dyDescent="0.25">
      <c r="A4" t="s">
        <v>17</v>
      </c>
    </row>
    <row r="5" spans="1:1" x14ac:dyDescent="0.25">
      <c r="A5" t="s">
        <v>18</v>
      </c>
    </row>
    <row r="6" spans="1:1" x14ac:dyDescent="0.25">
      <c r="A6" t="s">
        <v>19</v>
      </c>
    </row>
    <row r="7" spans="1:1" x14ac:dyDescent="0.25">
      <c r="A7" t="s">
        <v>20</v>
      </c>
    </row>
    <row r="8" spans="1:1" x14ac:dyDescent="0.25">
      <c r="A8" t="s">
        <v>21</v>
      </c>
    </row>
    <row r="9" spans="1:1" x14ac:dyDescent="0.25">
      <c r="A9" t="s">
        <v>113</v>
      </c>
    </row>
    <row r="10" spans="1:1" x14ac:dyDescent="0.25">
      <c r="A10"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Details Sheet</vt:lpstr>
      <vt:lpstr>Review Tool</vt:lpstr>
      <vt:lpstr>Data Dictionary</vt:lpstr>
      <vt:lpstr>Sheet2</vt:lpstr>
      <vt:lpstr>'Data Dictionary'!Print_Area</vt:lpstr>
      <vt:lpstr>'Review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Kim Reyes</cp:lastModifiedBy>
  <cp:lastPrinted>2024-01-16T16:25:13Z</cp:lastPrinted>
  <dcterms:created xsi:type="dcterms:W3CDTF">2019-06-17T16:51:47Z</dcterms:created>
  <dcterms:modified xsi:type="dcterms:W3CDTF">2024-11-07T20:05:47Z</dcterms:modified>
</cp:coreProperties>
</file>